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JenniferGarcia\Women's Business Development Council, Inc\Client Services Team - Documents\Child Care Program\Opportunity Fund\Round 11 - 2026\Application Resources\"/>
    </mc:Choice>
  </mc:AlternateContent>
  <xr:revisionPtr revIDLastSave="0" documentId="8_{21597C42-E396-4C83-9ECA-62853A91AA7D}" xr6:coauthVersionLast="47" xr6:coauthVersionMax="47" xr10:uidLastSave="{00000000-0000-0000-0000-000000000000}"/>
  <bookViews>
    <workbookView xWindow="-120" yWindow="-120" windowWidth="29040" windowHeight="15720" xr2:uid="{76EC6CBB-43B8-46DF-89A4-9D63B4D3627D}"/>
  </bookViews>
  <sheets>
    <sheet name="Projections - FAMILY HOME" sheetId="12" r:id="rId1"/>
    <sheet name="Home Space % Calculator" sheetId="19" r:id="rId2"/>
  </sheets>
  <definedNames>
    <definedName name="_xlnm.Print_Area" localSheetId="0">'Projections - FAMILY HOME'!$B$2:$W$73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12" l="1"/>
  <c r="D50" i="12"/>
  <c r="R51" i="12" l="1"/>
  <c r="R52" i="12" s="1"/>
  <c r="Q51" i="12"/>
  <c r="Q52" i="12" s="1"/>
  <c r="R44" i="12"/>
  <c r="Q44" i="12"/>
  <c r="F52" i="19" l="1"/>
  <c r="F54" i="19" s="1"/>
  <c r="F41" i="19"/>
  <c r="F37" i="19"/>
  <c r="F24" i="19"/>
  <c r="F26" i="19" s="1"/>
  <c r="F13" i="19"/>
  <c r="F9" i="19"/>
  <c r="C52" i="19"/>
  <c r="C54" i="19" s="1"/>
  <c r="C41" i="19"/>
  <c r="C37" i="19"/>
  <c r="C56" i="19" s="1"/>
  <c r="C24" i="19"/>
  <c r="C26" i="19" s="1"/>
  <c r="C13" i="19"/>
  <c r="C9" i="19"/>
  <c r="P66" i="12"/>
  <c r="P53" i="12"/>
  <c r="P69" i="12"/>
  <c r="R69" i="12" s="1"/>
  <c r="R70" i="12" s="1"/>
  <c r="P68" i="12"/>
  <c r="P67" i="12"/>
  <c r="P65" i="12"/>
  <c r="P64" i="12"/>
  <c r="P63" i="12"/>
  <c r="P62" i="12"/>
  <c r="P61" i="12"/>
  <c r="P60" i="12"/>
  <c r="P59" i="12"/>
  <c r="P58" i="12"/>
  <c r="P57" i="12"/>
  <c r="P56" i="12"/>
  <c r="P55" i="12"/>
  <c r="P54" i="12"/>
  <c r="C28" i="19" l="1"/>
  <c r="F56" i="19"/>
  <c r="F28" i="19"/>
  <c r="Q69" i="12" l="1"/>
  <c r="Q70" i="12" s="1"/>
  <c r="J24" i="12"/>
  <c r="O41" i="12"/>
  <c r="N41" i="12"/>
  <c r="M41" i="12"/>
  <c r="L41" i="12"/>
  <c r="K41" i="12"/>
  <c r="J41" i="12"/>
  <c r="I41" i="12"/>
  <c r="H41" i="12"/>
  <c r="G41" i="12"/>
  <c r="F41" i="12"/>
  <c r="E41" i="12"/>
  <c r="D41" i="12"/>
  <c r="P49" i="12"/>
  <c r="P48" i="12"/>
  <c r="P47" i="12"/>
  <c r="P46" i="12"/>
  <c r="F50" i="12"/>
  <c r="G50" i="12"/>
  <c r="H50" i="12"/>
  <c r="I50" i="12"/>
  <c r="J50" i="12"/>
  <c r="K50" i="12"/>
  <c r="L50" i="12"/>
  <c r="M50" i="12"/>
  <c r="N50" i="12"/>
  <c r="O50" i="12"/>
  <c r="E50" i="12"/>
  <c r="P50" i="12" l="1"/>
  <c r="N24" i="12" l="1"/>
  <c r="O24" i="12"/>
  <c r="M24" i="12"/>
  <c r="K24" i="12"/>
  <c r="G24" i="12"/>
  <c r="E24" i="12"/>
  <c r="F24" i="12"/>
  <c r="H24" i="12"/>
  <c r="I24" i="12"/>
  <c r="D24" i="12"/>
  <c r="K33" i="12" l="1"/>
  <c r="E33" i="12"/>
  <c r="F33" i="12"/>
  <c r="L33" i="12"/>
  <c r="M33" i="12"/>
  <c r="N33" i="12"/>
  <c r="O33" i="12"/>
  <c r="G33" i="12"/>
  <c r="H33" i="12"/>
  <c r="I33" i="12"/>
  <c r="J33" i="12"/>
  <c r="D33" i="12"/>
  <c r="P41" i="12"/>
  <c r="P43" i="12"/>
  <c r="F51" i="12"/>
  <c r="D44" i="12"/>
  <c r="E51" i="12"/>
  <c r="J51" i="12"/>
  <c r="M51" i="12"/>
  <c r="K52" i="12"/>
  <c r="L51" i="12"/>
  <c r="H44" i="12"/>
  <c r="G44" i="12"/>
  <c r="E44" i="12"/>
  <c r="N52" i="12"/>
  <c r="O51" i="12"/>
  <c r="G51" i="12"/>
  <c r="H51" i="12"/>
  <c r="I52" i="12"/>
  <c r="F44" i="12"/>
  <c r="F52" i="12" l="1"/>
  <c r="F70" i="12" s="1"/>
  <c r="E52" i="12"/>
  <c r="E70" i="12" s="1"/>
  <c r="E71" i="12" s="1"/>
  <c r="L52" i="12"/>
  <c r="K51" i="12"/>
  <c r="J52" i="12"/>
  <c r="M52" i="12"/>
  <c r="I51" i="12"/>
  <c r="N51" i="12"/>
  <c r="G52" i="12"/>
  <c r="G70" i="12" s="1"/>
  <c r="G71" i="12" s="1"/>
  <c r="O52" i="12"/>
  <c r="H52" i="12"/>
  <c r="F71" i="12" l="1"/>
  <c r="H70" i="12"/>
  <c r="H71" i="12" s="1"/>
  <c r="J44" i="12"/>
  <c r="J70" i="12" s="1"/>
  <c r="K44" i="12"/>
  <c r="K70" i="12" s="1"/>
  <c r="K71" i="12" s="1"/>
  <c r="I44" i="12"/>
  <c r="I70" i="12" l="1"/>
  <c r="I71" i="12" s="1"/>
  <c r="J71" i="12"/>
  <c r="L44" i="12"/>
  <c r="D52" i="12"/>
  <c r="P52" i="12" s="1"/>
  <c r="D51" i="12"/>
  <c r="P51" i="12" s="1"/>
  <c r="M44" i="12" l="1"/>
  <c r="M70" i="12" s="1"/>
  <c r="M71" i="12" s="1"/>
  <c r="L70" i="12"/>
  <c r="L71" i="12" s="1"/>
  <c r="D70" i="12"/>
  <c r="N44" i="12" l="1"/>
  <c r="N70" i="12" s="1"/>
  <c r="N71" i="12" s="1"/>
  <c r="D71" i="12"/>
  <c r="O44" i="12" l="1"/>
  <c r="P42" i="12"/>
  <c r="P44" i="12" l="1"/>
  <c r="O70" i="12" l="1"/>
  <c r="O71" i="12" l="1"/>
  <c r="P71" i="12" s="1"/>
  <c r="Q71" i="12" s="1"/>
  <c r="R71" i="12" s="1"/>
  <c r="P70" i="12"/>
</calcChain>
</file>

<file path=xl/sharedStrings.xml><?xml version="1.0" encoding="utf-8"?>
<sst xmlns="http://schemas.openxmlformats.org/spreadsheetml/2006/main" count="188" uniqueCount="122">
  <si>
    <t xml:space="preserve">** INSTRUCTIONS FOR HOW TO USE THIS MODEL:  </t>
  </si>
  <si>
    <t xml:space="preserve"> </t>
  </si>
  <si>
    <t xml:space="preserve">1.  Input anything in GRAY for TUITION, WAGES, STAFF, FOOD PROGRAM and ENROLLMENT INCOME &amp; all OTHER EXPENSES </t>
  </si>
  <si>
    <t>SUBMISSION INSTRUCTIONS</t>
  </si>
  <si>
    <t>2.  All cells highlighted in YELLOW will automatically calculate based on the inputs in GRAY</t>
  </si>
  <si>
    <t>Please save and submit your Projected Profit and Loss Statement with your application.</t>
  </si>
  <si>
    <r>
      <t>3.  MONTH 1 should equal the</t>
    </r>
    <r>
      <rPr>
        <b/>
        <sz val="11"/>
        <color theme="1"/>
        <rFont val="Aptos Narrow"/>
        <family val="2"/>
        <scheme val="minor"/>
      </rPr>
      <t xml:space="preserve"> first month the program will be open</t>
    </r>
    <r>
      <rPr>
        <sz val="11"/>
        <color theme="1"/>
        <rFont val="Aptos Narrow"/>
        <family val="2"/>
        <scheme val="minor"/>
      </rPr>
      <t xml:space="preserve"> and operating.  This may not be the same as the current month in which this is being filled out. </t>
    </r>
  </si>
  <si>
    <t xml:space="preserve">1. Once you complete this form, please "Save As" and name your file "[your business name]" P&amp;L Projections. </t>
  </si>
  <si>
    <r>
      <t>4. Enrollment by month should reflect a</t>
    </r>
    <r>
      <rPr>
        <b/>
        <sz val="11"/>
        <color theme="1"/>
        <rFont val="Aptos Narrow"/>
        <family val="2"/>
        <scheme val="minor"/>
      </rPr>
      <t xml:space="preserve"> realistic ramp up </t>
    </r>
    <r>
      <rPr>
        <sz val="11"/>
        <color theme="1"/>
        <rFont val="Aptos Narrow"/>
        <family val="2"/>
        <scheme val="minor"/>
      </rPr>
      <t xml:space="preserve">as the business gets up and running to full capacity.  i.e. it's not realistic to open your doors on Day 1 fully enrolled, it should take a few months at least. </t>
    </r>
  </si>
  <si>
    <t>2. After, upload the file to the relevant field under Section D: Upload Supporting Documents, in the grant application</t>
  </si>
  <si>
    <r>
      <t>5. To estimate revenue and expenses for</t>
    </r>
    <r>
      <rPr>
        <b/>
        <sz val="11"/>
        <color theme="1"/>
        <rFont val="Aptos Narrow"/>
        <family val="2"/>
        <scheme val="minor"/>
      </rPr>
      <t xml:space="preserve"> future years,</t>
    </r>
    <r>
      <rPr>
        <sz val="11"/>
        <color theme="1"/>
        <rFont val="Aptos Narrow"/>
        <family val="2"/>
        <scheme val="minor"/>
      </rPr>
      <t xml:space="preserve"> you can do one of the following:</t>
    </r>
  </si>
  <si>
    <t xml:space="preserve">                a) Increase or decrease the value in column Q &amp; R for that line by a %
</t>
  </si>
  <si>
    <t xml:space="preserve">                 b)  Copy and paste into new tab and fill in the numbers for an additional year</t>
  </si>
  <si>
    <r>
      <t xml:space="preserve">5.  For providers who are </t>
    </r>
    <r>
      <rPr>
        <b/>
        <sz val="11"/>
        <color theme="1"/>
        <rFont val="Aptos Narrow"/>
        <family val="2"/>
        <scheme val="minor"/>
      </rPr>
      <t>expanding</t>
    </r>
    <r>
      <rPr>
        <sz val="11"/>
        <color theme="1"/>
        <rFont val="Aptos Narrow"/>
        <family val="2"/>
        <scheme val="minor"/>
      </rPr>
      <t xml:space="preserve"> current program enrollment capacity or opening an additional new program, the projections should include both the </t>
    </r>
    <r>
      <rPr>
        <b/>
        <sz val="11"/>
        <color theme="1"/>
        <rFont val="Aptos Narrow"/>
        <family val="2"/>
        <scheme val="minor"/>
      </rPr>
      <t xml:space="preserve">NEW or ADDITIONAL capacity AND the CURRENT or EXISTING PROGRAM.  </t>
    </r>
  </si>
  <si>
    <t>GRAY = INPUT</t>
  </si>
  <si>
    <t xml:space="preserve">NAME/PROGRAM:  </t>
  </si>
  <si>
    <t>YELLOW = AUTO CALCULATE</t>
  </si>
  <si>
    <t>Start Date of Projections:</t>
  </si>
  <si>
    <t>(indicate the month and year that your projections begin incurring revenue and/or expenses)</t>
  </si>
  <si>
    <t>CHILDREN ENROLLED</t>
  </si>
  <si>
    <t>Input tuition rates by age group</t>
  </si>
  <si>
    <t>FIRST MONTH OF BUSINESS</t>
  </si>
  <si>
    <t xml:space="preserve">Input EXPECTED ENROLLMENT by month by age </t>
  </si>
  <si>
    <t>WEEKLY TUITION</t>
  </si>
  <si>
    <t>Age Group</t>
  </si>
  <si>
    <t>MONTH 1</t>
  </si>
  <si>
    <t>MONTH 2</t>
  </si>
  <si>
    <t>MONTH 3</t>
  </si>
  <si>
    <t>MONTH 4</t>
  </si>
  <si>
    <t>MONTH 5</t>
  </si>
  <si>
    <t>MONTH 6</t>
  </si>
  <si>
    <t>MONTH 7</t>
  </si>
  <si>
    <t>MONTH 8</t>
  </si>
  <si>
    <t>MONTH 9</t>
  </si>
  <si>
    <t>MONTH 10</t>
  </si>
  <si>
    <t>MONTH 11</t>
  </si>
  <si>
    <t>MONTH 12</t>
  </si>
  <si>
    <t>Infants ≤24m</t>
  </si>
  <si>
    <t>24–36m</t>
  </si>
  <si>
    <t>3–4y</t>
  </si>
  <si>
    <t>4–5y</t>
  </si>
  <si>
    <t>School-age 5+</t>
  </si>
  <si>
    <t>TOTAL</t>
  </si>
  <si>
    <t>STAFF REQUIRED</t>
  </si>
  <si>
    <t>Input hourly rates for staff</t>
  </si>
  <si>
    <t>Input EXPECTED STAFF by month.  Use 1 for a FT employee and .5 for a PT employee</t>
  </si>
  <si>
    <t>Hourly Pay Rates</t>
  </si>
  <si>
    <t>Employee Type</t>
  </si>
  <si>
    <t>Owner FT</t>
  </si>
  <si>
    <t>Assistant FT/PT</t>
  </si>
  <si>
    <t>Substitute FT/PT</t>
  </si>
  <si>
    <t>PROJECTED PROFIT &amp; LOSS (P&amp;L)</t>
  </si>
  <si>
    <t xml:space="preserve">Input EXPECTED INCOME and EXPENSES by month in YELLOW CELLS.                                                                                     Tuition and payroll in GRAY will auto calculate based on what you input above </t>
  </si>
  <si>
    <t>Tuition calculates from top inputs.  Manually input any additional income sources if applicable</t>
  </si>
  <si>
    <t>Year 1</t>
  </si>
  <si>
    <t xml:space="preserve">Year 2 </t>
  </si>
  <si>
    <t>Year 3</t>
  </si>
  <si>
    <t>INCOME</t>
  </si>
  <si>
    <t>Tuition</t>
  </si>
  <si>
    <t>Food Program</t>
  </si>
  <si>
    <t>Enrollment Fee Income</t>
  </si>
  <si>
    <t>Total Income</t>
  </si>
  <si>
    <t>SHARED EXPENSES: Apply the business space % of your home from taxes or calculate click link below)</t>
  </si>
  <si>
    <t>EXPENSES</t>
  </si>
  <si>
    <t>Mortgage/Rent (space %)</t>
  </si>
  <si>
    <t>Electric (space %)</t>
  </si>
  <si>
    <t>Click for Space Calculator</t>
  </si>
  <si>
    <t>Gas/Heat (space %)</t>
  </si>
  <si>
    <t>Internet (space %)</t>
  </si>
  <si>
    <t>Payroll calculates from top inputs. Payroll taxes and workers comp calculate based on percentage of total payroll expense</t>
  </si>
  <si>
    <t>Staffing/Payroll</t>
  </si>
  <si>
    <t>Payroll Taxes 10%</t>
  </si>
  <si>
    <t>Worker Comp 2.5%</t>
  </si>
  <si>
    <t>Liability Insurance</t>
  </si>
  <si>
    <t>Food/Snacks</t>
  </si>
  <si>
    <t>Learning/Activity Supplies</t>
  </si>
  <si>
    <t>Office Supplies</t>
  </si>
  <si>
    <t>Cleaning Supplies</t>
  </si>
  <si>
    <t>Professional Dev/Training/CPR</t>
  </si>
  <si>
    <t>Childcare Management System</t>
  </si>
  <si>
    <t>Marketing and Advertising</t>
  </si>
  <si>
    <t xml:space="preserve">Professional Services </t>
  </si>
  <si>
    <t>Automobile/Transportation</t>
  </si>
  <si>
    <t>Other</t>
  </si>
  <si>
    <t>Business Loan (if applicable)</t>
  </si>
  <si>
    <t>Total Expenses</t>
  </si>
  <si>
    <t>Profit/Loss</t>
  </si>
  <si>
    <t>TIME/SPACE CALCULATION EXAMPLE FORMULA</t>
  </si>
  <si>
    <t>TIME/SPACE CALCULATION - INPUT NUMBERS HERE in GRAY here.                                                                                                                                                        Apply percentage from blue cell to shared expenses including Mortgage/Rent, Utilities, Internet)</t>
  </si>
  <si>
    <t>Space</t>
  </si>
  <si>
    <r>
      <t xml:space="preserve">What is the total square footage of your home? </t>
    </r>
    <r>
      <rPr>
        <i/>
        <sz val="12"/>
        <color theme="1"/>
        <rFont val="Aptos Narrow"/>
        <family val="2"/>
        <scheme val="minor"/>
      </rPr>
      <t xml:space="preserve">Include </t>
    </r>
    <r>
      <rPr>
        <sz val="11"/>
        <color theme="1"/>
        <rFont val="Aptos Narrow"/>
        <family val="2"/>
        <scheme val="minor"/>
      </rPr>
      <t xml:space="preserve">square footage of your basement, garage,  porch, and deck in addition to the interior of your home. </t>
    </r>
    <r>
      <rPr>
        <i/>
        <sz val="12"/>
        <color theme="1"/>
        <rFont val="Aptos Narrow"/>
        <family val="2"/>
        <scheme val="minor"/>
      </rPr>
      <t>Do not count patios or yard space, even outdoor play areas.</t>
    </r>
  </si>
  <si>
    <r>
      <t xml:space="preserve">How much space (in square feet) do you </t>
    </r>
    <r>
      <rPr>
        <b/>
        <sz val="12"/>
        <color theme="1"/>
        <rFont val="Aptos Narrow"/>
        <family val="2"/>
        <scheme val="minor"/>
      </rPr>
      <t>exclusively</t>
    </r>
    <r>
      <rPr>
        <sz val="11"/>
        <color theme="1"/>
        <rFont val="Aptos Narrow"/>
        <family val="2"/>
        <scheme val="minor"/>
      </rPr>
      <t xml:space="preserve"> use for your child care? </t>
    </r>
    <r>
      <rPr>
        <b/>
        <sz val="12"/>
        <color theme="1"/>
        <rFont val="Aptos Narrow"/>
        <family val="2"/>
        <scheme val="minor"/>
      </rPr>
      <t xml:space="preserve">Exclusive use areas </t>
    </r>
    <r>
      <rPr>
        <sz val="11"/>
        <color theme="1"/>
        <rFont val="Aptos Narrow"/>
        <family val="2"/>
        <scheme val="minor"/>
      </rPr>
      <t>are only used for child care business purposes and no personal purposes whatsoever. If no exclusive use, enter 0.</t>
    </r>
  </si>
  <si>
    <r>
      <t xml:space="preserve">This is the percentage of space in your home you </t>
    </r>
    <r>
      <rPr>
        <b/>
        <sz val="12"/>
        <color theme="1"/>
        <rFont val="Aptos Narrow"/>
        <family val="2"/>
        <scheme val="minor"/>
      </rPr>
      <t>exclusively</t>
    </r>
    <r>
      <rPr>
        <sz val="11"/>
        <color theme="1"/>
        <rFont val="Aptos Narrow"/>
        <family val="2"/>
        <scheme val="minor"/>
      </rPr>
      <t xml:space="preserve"> use for your child care.</t>
    </r>
  </si>
  <si>
    <r>
      <t xml:space="preserve">How much space (in square feet) do you </t>
    </r>
    <r>
      <rPr>
        <b/>
        <sz val="12"/>
        <color theme="1"/>
        <rFont val="Aptos Narrow"/>
        <family val="2"/>
        <scheme val="minor"/>
      </rPr>
      <t>regularly</t>
    </r>
    <r>
      <rPr>
        <sz val="11"/>
        <color theme="1"/>
        <rFont val="Aptos Narrow"/>
        <family val="2"/>
        <scheme val="minor"/>
      </rPr>
      <t xml:space="preserve"> use for your child care? </t>
    </r>
    <r>
      <rPr>
        <b/>
        <sz val="12"/>
        <color theme="1"/>
        <rFont val="Aptos Narrow"/>
        <family val="2"/>
        <scheme val="minor"/>
      </rPr>
      <t xml:space="preserve">Regular use areas </t>
    </r>
    <r>
      <rPr>
        <sz val="11"/>
        <color theme="1"/>
        <rFont val="Aptos Narrow"/>
        <family val="2"/>
        <scheme val="minor"/>
      </rPr>
      <t>are shared for both personal and child care business purposes.</t>
    </r>
  </si>
  <si>
    <r>
      <t xml:space="preserve">This is the percentage of space in your home you </t>
    </r>
    <r>
      <rPr>
        <b/>
        <sz val="12"/>
        <color theme="1"/>
        <rFont val="Aptos Narrow"/>
        <family val="2"/>
        <scheme val="minor"/>
      </rPr>
      <t>regularly</t>
    </r>
    <r>
      <rPr>
        <sz val="11"/>
        <color theme="1"/>
        <rFont val="Aptos Narrow"/>
        <family val="2"/>
        <scheme val="minor"/>
      </rPr>
      <t xml:space="preserve"> use for your child care.</t>
    </r>
  </si>
  <si>
    <t>Time</t>
  </si>
  <si>
    <t>How many hours a week do you provide care (on average)?</t>
  </si>
  <si>
    <t>How many hours a week do you perform duties related to managing your child care program outside of the hours you provide care (on average)? This can include activities such as bookkeeping and paying bills, planning lessons/activities, purchasing supplies online, communicating with families, and cleaning.</t>
  </si>
  <si>
    <r>
      <t xml:space="preserve">How many weeks are you </t>
    </r>
    <r>
      <rPr>
        <u/>
        <sz val="12"/>
        <color theme="1"/>
        <rFont val="Aptos Narrow"/>
        <family val="2"/>
        <scheme val="minor"/>
      </rPr>
      <t>closed</t>
    </r>
    <r>
      <rPr>
        <sz val="11"/>
        <color theme="1"/>
        <rFont val="Aptos Narrow"/>
        <family val="2"/>
        <scheme val="minor"/>
      </rPr>
      <t xml:space="preserve"> in a given year? </t>
    </r>
  </si>
  <si>
    <t>During the time when your program is closed, how many hours per week do you spend performing administrative duties in your home (on average)? This can include activities such as bookkeeping and paying bills, planning lessons/activities, purchasing supplies online, and cleaning.</t>
  </si>
  <si>
    <t>This is how many hours you dedicate to your business in a year.</t>
  </si>
  <si>
    <t>This is the percentage of time you are using your home for your child care (calculated by dividing the number of hours you provide child care by 8,760 hours, the number of hours in a year)</t>
  </si>
  <si>
    <t>This is the total business use of your home.</t>
  </si>
  <si>
    <t xml:space="preserve">This is the total business use of your home. </t>
  </si>
  <si>
    <t>CÁLCULO DE TIEMPO / ESPACIO</t>
  </si>
  <si>
    <t>Espacio</t>
  </si>
  <si>
    <t>¿Cuál es la superficie total de su casa? Incluya los pies cuadrados del sótano, el garaje, el cobertizo y la terraza, además del interior de la casa. No cuente los patios ni el espacio del jardín, tampoco las zonas de juego exteriores.</t>
  </si>
  <si>
    <t>¿Cuánto espacio (en pies cuadrados) utiliza exclusivamente para su guardería? Las áreas de uso exclusivo sólo se utilizan para fines comerciales de la guardería y no para fines personales. Si no hay uso exclusivo, introduzca 0.</t>
  </si>
  <si>
    <t>Este es el porcentaje de espacio en su casa que utiliza exclusivamente para el cuidado de sus hijos.</t>
  </si>
  <si>
    <r>
      <t xml:space="preserve">¿Cuánto espacio (en pies cuadrados) utiliza </t>
    </r>
    <r>
      <rPr>
        <b/>
        <sz val="12"/>
        <color theme="1"/>
        <rFont val="Aptos Narrow"/>
        <family val="2"/>
        <scheme val="minor"/>
      </rPr>
      <t>regularmente</t>
    </r>
    <r>
      <rPr>
        <sz val="11"/>
        <color theme="1"/>
        <rFont val="Aptos Narrow"/>
        <family val="2"/>
        <scheme val="minor"/>
      </rPr>
      <t xml:space="preserve"> para su guardería? Las </t>
    </r>
    <r>
      <rPr>
        <b/>
        <sz val="12"/>
        <color theme="1"/>
        <rFont val="Aptos Narrow"/>
        <family val="2"/>
        <scheme val="minor"/>
      </rPr>
      <t>áreas de uso regular</t>
    </r>
    <r>
      <rPr>
        <sz val="11"/>
        <color theme="1"/>
        <rFont val="Aptos Narrow"/>
        <family val="2"/>
        <scheme val="minor"/>
      </rPr>
      <t xml:space="preserve"> se comparten tanto para fines personales como para el negocio de la guardería.</t>
    </r>
  </si>
  <si>
    <r>
      <t xml:space="preserve">Es el porcentaje de espacio de su casa que utiliza </t>
    </r>
    <r>
      <rPr>
        <b/>
        <sz val="12"/>
        <color theme="1"/>
        <rFont val="Aptos Narrow"/>
        <family val="2"/>
        <scheme val="minor"/>
      </rPr>
      <t>habitualmente</t>
    </r>
    <r>
      <rPr>
        <sz val="11"/>
        <color theme="1"/>
        <rFont val="Aptos Narrow"/>
        <family val="2"/>
        <scheme val="minor"/>
      </rPr>
      <t xml:space="preserve"> para el cuidado de los niños.</t>
    </r>
  </si>
  <si>
    <t>Tiempo</t>
  </si>
  <si>
    <t>¿Cuántas horas a la semana presta cuidados a los niños (en promedio)?</t>
  </si>
  <si>
    <t>¿Cuántas horas a la semana realiza tareas relacionadas con la gestión de su programa de cuidado de niños fuera de las horas en las que proporciona el cuidado (en promedio)? Esto puede incluir actividades como la contabilidad y el pago de facturas, la planificación de clases/actividades, la compra de suministros en línea, la comunicación con las familias y la limpieza.</t>
  </si>
  <si>
    <t xml:space="preserve">¿Cuántas semanas cierra al año? </t>
  </si>
  <si>
    <t>Durante el tiempo en que su programa está cerrado, ¿cuántas horas a la semana dedica a realizar tareas administrativas en su casa (en promedio)? Esto puede incluir actividades como la contabilidad y el pago de facturas, la planificación de lecciones/actividades, la compra de suministros en línea y la limpieza.</t>
  </si>
  <si>
    <t>Este el número de horas que dedica a su negocio en un año.</t>
  </si>
  <si>
    <t>Es el porcentaje de tiempo que utiliza su casa para el cuidado de los niños (se calcula dividiendo el número de horas que cuida de los niños entre 8.760 horas, el número de horas al año)</t>
  </si>
  <si>
    <t>Este es el uso comercial total de su casa.</t>
  </si>
  <si>
    <t>Revised by CSES on 6/8/2022</t>
  </si>
  <si>
    <t>In this example, 12% is the amount of space used for the business so shared expenses are multiplied by 12% to get the portion that is charged to the business in the P&amp;L</t>
  </si>
  <si>
    <t>The value in blue gets applied as a percentage to ths SHARED expenses to determine the amount of that expense that's considered a business expense in the P&amp;L projections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</si>
</sst>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quot;$&quot;#,##0"/>
    <numFmt numFmtId="165" formatCode="&quot;$&quot;#,##0.00"/>
  </numFmts>
  <fonts count="18" x14ac:knownFonts="1">
    <font>
      <sz val="11"/>
      <color theme="1"/>
      <name val="Aptos Narrow"/>
      <family val="2"/>
      <scheme val="minor"/>
    </font>
    <font>
      <b/>
      <sz val="11"/>
      <color theme="1"/>
      <name val="Aptos Narrow"/>
      <family val="2"/>
      <scheme val="minor"/>
    </font>
    <font>
      <b/>
      <sz val="12"/>
      <color theme="1"/>
      <name val="Aptos Narrow"/>
      <family val="2"/>
      <scheme val="minor"/>
    </font>
    <font>
      <sz val="10"/>
      <color theme="1"/>
      <name val="Aptos Narrow"/>
      <family val="2"/>
      <scheme val="minor"/>
    </font>
    <font>
      <sz val="11"/>
      <color theme="1"/>
      <name val="Aptos Narrow"/>
      <family val="2"/>
      <scheme val="minor"/>
    </font>
    <font>
      <sz val="8"/>
      <name val="Aptos Narrow"/>
      <family val="2"/>
      <scheme val="minor"/>
    </font>
    <font>
      <b/>
      <sz val="14"/>
      <color theme="1"/>
      <name val="Aptos Narrow"/>
      <family val="2"/>
      <scheme val="minor"/>
    </font>
    <font>
      <b/>
      <sz val="16"/>
      <color theme="1"/>
      <name val="Aptos Narrow"/>
      <family val="2"/>
      <scheme val="minor"/>
    </font>
    <font>
      <i/>
      <sz val="11"/>
      <color theme="1"/>
      <name val="Aptos Narrow"/>
      <family val="2"/>
      <scheme val="minor"/>
    </font>
    <font>
      <b/>
      <i/>
      <sz val="11"/>
      <color theme="1"/>
      <name val="Aptos Narrow"/>
      <family val="2"/>
      <scheme val="minor"/>
    </font>
    <font>
      <b/>
      <sz val="12"/>
      <color theme="1"/>
      <name val="Arial"/>
      <family val="2"/>
    </font>
    <font>
      <b/>
      <u/>
      <sz val="12"/>
      <color theme="1"/>
      <name val="Aptos Narrow"/>
      <family val="2"/>
      <scheme val="minor"/>
    </font>
    <font>
      <i/>
      <sz val="12"/>
      <color theme="1"/>
      <name val="Aptos Narrow"/>
      <family val="2"/>
      <scheme val="minor"/>
    </font>
    <font>
      <u/>
      <sz val="12"/>
      <color theme="1"/>
      <name val="Aptos Narrow"/>
      <family val="2"/>
      <scheme val="minor"/>
    </font>
    <font>
      <i/>
      <sz val="12"/>
      <color theme="1" tint="0.499984740745262"/>
      <name val="Aptos Narrow"/>
      <family val="2"/>
      <scheme val="minor"/>
    </font>
    <font>
      <u/>
      <sz val="11"/>
      <color theme="10"/>
      <name val="Aptos Narrow"/>
      <family val="2"/>
      <scheme val="minor"/>
    </font>
    <font>
      <b/>
      <i/>
      <sz val="14"/>
      <color theme="1"/>
      <name val="Aptos Narrow"/>
      <family val="2"/>
      <scheme val="minor"/>
    </font>
    <font>
      <sz val="14"/>
      <color theme="1"/>
      <name val="Aptos Narrow"/>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2"/>
        <bgColor indexed="64"/>
      </patternFill>
    </fill>
    <fill>
      <patternFill patternType="solid">
        <fgColor theme="4" tint="0.39997558519241921"/>
        <bgColor indexed="64"/>
      </patternFill>
    </fill>
    <fill>
      <patternFill patternType="solid">
        <fgColor theme="0"/>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theme="0"/>
      </left>
      <right/>
      <top/>
      <bottom style="thin">
        <color theme="0"/>
      </bottom>
      <diagonal/>
    </border>
    <border>
      <left style="medium">
        <color theme="0"/>
      </left>
      <right style="medium">
        <color theme="0"/>
      </right>
      <top/>
      <bottom style="medium">
        <color indexed="64"/>
      </bottom>
      <diagonal/>
    </border>
    <border>
      <left style="thin">
        <color theme="0"/>
      </left>
      <right/>
      <top style="thin">
        <color theme="0"/>
      </top>
      <bottom style="thin">
        <color theme="0"/>
      </bottom>
      <diagonal/>
    </border>
    <border>
      <left style="medium">
        <color indexed="64"/>
      </left>
      <right/>
      <top/>
      <bottom style="medium">
        <color theme="0"/>
      </bottom>
      <diagonal/>
    </border>
    <border>
      <left style="medium">
        <color theme="0"/>
      </left>
      <right style="medium">
        <color indexed="64"/>
      </right>
      <top/>
      <bottom style="medium">
        <color theme="0"/>
      </bottom>
      <diagonal/>
    </border>
    <border>
      <left style="medium">
        <color theme="0"/>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theme="0"/>
      </bottom>
      <diagonal/>
    </border>
    <border>
      <left style="medium">
        <color theme="0"/>
      </left>
      <right style="medium">
        <color indexed="64"/>
      </right>
      <top/>
      <bottom style="thin">
        <color theme="0"/>
      </bottom>
      <diagonal/>
    </border>
    <border>
      <left style="medium">
        <color indexed="64"/>
      </left>
      <right/>
      <top/>
      <bottom style="thin">
        <color indexed="64"/>
      </bottom>
      <diagonal/>
    </border>
    <border>
      <left style="medium">
        <color theme="0"/>
      </left>
      <right style="medium">
        <color indexed="64"/>
      </right>
      <top/>
      <bottom style="thin">
        <color indexed="64"/>
      </bottom>
      <diagonal/>
    </border>
    <border>
      <left/>
      <right style="medium">
        <color indexed="64"/>
      </right>
      <top style="thin">
        <color indexed="64"/>
      </top>
      <bottom style="thick">
        <color indexed="64"/>
      </bottom>
      <diagonal/>
    </border>
    <border>
      <left style="medium">
        <color indexed="64"/>
      </left>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theme="0"/>
      </left>
      <right style="medium">
        <color indexed="64"/>
      </right>
      <top/>
      <bottom style="medium">
        <color indexed="64"/>
      </bottom>
      <diagonal/>
    </border>
    <border>
      <left/>
      <right/>
      <top style="medium">
        <color theme="0"/>
      </top>
      <bottom style="medium">
        <color theme="0"/>
      </bottom>
      <diagonal/>
    </border>
    <border>
      <left/>
      <right/>
      <top style="medium">
        <color theme="0"/>
      </top>
      <bottom/>
      <diagonal/>
    </border>
    <border>
      <left/>
      <right/>
      <top style="thin">
        <color theme="0"/>
      </top>
      <bottom style="thin">
        <color theme="0"/>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0" fontId="15" fillId="0" borderId="0" applyNumberFormat="0" applyFill="0" applyBorder="0" applyAlignment="0" applyProtection="0"/>
  </cellStyleXfs>
  <cellXfs count="138">
    <xf numFmtId="0" fontId="0" fillId="0" borderId="0" xfId="0"/>
    <xf numFmtId="0" fontId="0" fillId="0" borderId="1" xfId="0" applyBorder="1" applyAlignment="1">
      <alignment horizontal="center" vertical="center" wrapText="1"/>
    </xf>
    <xf numFmtId="0" fontId="0" fillId="0" borderId="0" xfId="0" applyAlignment="1">
      <alignment horizontal="center"/>
    </xf>
    <xf numFmtId="0" fontId="0" fillId="0" borderId="8" xfId="0" applyBorder="1"/>
    <xf numFmtId="0" fontId="0" fillId="0" borderId="9" xfId="0" applyBorder="1"/>
    <xf numFmtId="0" fontId="0" fillId="0" borderId="7" xfId="0" applyBorder="1"/>
    <xf numFmtId="0" fontId="0" fillId="3" borderId="6" xfId="0" applyFill="1" applyBorder="1"/>
    <xf numFmtId="164" fontId="0" fillId="3" borderId="9" xfId="0" applyNumberFormat="1" applyFill="1" applyBorder="1"/>
    <xf numFmtId="164" fontId="0" fillId="3" borderId="7" xfId="0" applyNumberFormat="1" applyFill="1" applyBorder="1"/>
    <xf numFmtId="0" fontId="3" fillId="0" borderId="9" xfId="0" applyFont="1" applyBorder="1" applyAlignment="1">
      <alignment horizontal="center"/>
    </xf>
    <xf numFmtId="0" fontId="3" fillId="0" borderId="8" xfId="0" applyFont="1" applyBorder="1" applyAlignment="1">
      <alignment horizontal="center"/>
    </xf>
    <xf numFmtId="7" fontId="0" fillId="0" borderId="0" xfId="1" applyNumberFormat="1" applyFont="1" applyFill="1" applyBorder="1" applyAlignment="1">
      <alignment horizontal="center"/>
    </xf>
    <xf numFmtId="164" fontId="0" fillId="3" borderId="10" xfId="0" applyNumberFormat="1" applyFill="1" applyBorder="1"/>
    <xf numFmtId="0" fontId="0" fillId="0" borderId="1" xfId="0" applyBorder="1" applyAlignment="1">
      <alignment horizontal="center" wrapText="1"/>
    </xf>
    <xf numFmtId="0" fontId="1" fillId="0" borderId="0" xfId="0" applyFont="1"/>
    <xf numFmtId="0" fontId="7" fillId="0" borderId="1" xfId="0" applyFont="1" applyBorder="1" applyAlignment="1">
      <alignment horizontal="center" vertical="center" wrapText="1"/>
    </xf>
    <xf numFmtId="164" fontId="1" fillId="3" borderId="9" xfId="0" applyNumberFormat="1" applyFont="1" applyFill="1" applyBorder="1"/>
    <xf numFmtId="164" fontId="1" fillId="3" borderId="1" xfId="0" applyNumberFormat="1" applyFont="1" applyFill="1" applyBorder="1"/>
    <xf numFmtId="164" fontId="1" fillId="3" borderId="8" xfId="0" applyNumberFormat="1" applyFont="1" applyFill="1" applyBorder="1"/>
    <xf numFmtId="164" fontId="1" fillId="3" borderId="10" xfId="0" applyNumberFormat="1" applyFont="1" applyFill="1" applyBorder="1"/>
    <xf numFmtId="0" fontId="0" fillId="0" borderId="14" xfId="0" applyBorder="1"/>
    <xf numFmtId="0" fontId="0" fillId="0" borderId="15" xfId="0" applyBorder="1"/>
    <xf numFmtId="0" fontId="0" fillId="0" borderId="16" xfId="0" applyBorder="1"/>
    <xf numFmtId="0" fontId="0" fillId="0" borderId="17" xfId="0" applyBorder="1" applyAlignment="1">
      <alignment wrapText="1"/>
    </xf>
    <xf numFmtId="0" fontId="0" fillId="0" borderId="18" xfId="0" applyBorder="1"/>
    <xf numFmtId="0" fontId="11" fillId="0" borderId="6" xfId="0" applyFont="1" applyBorder="1" applyAlignment="1">
      <alignment wrapText="1"/>
    </xf>
    <xf numFmtId="0" fontId="0" fillId="0" borderId="19" xfId="0" applyBorder="1"/>
    <xf numFmtId="0" fontId="0" fillId="0" borderId="6" xfId="0" applyBorder="1" applyAlignment="1">
      <alignment horizontal="left" wrapText="1"/>
    </xf>
    <xf numFmtId="0" fontId="0" fillId="4" borderId="20" xfId="0" applyFill="1" applyBorder="1" applyProtection="1">
      <protection locked="0"/>
    </xf>
    <xf numFmtId="0" fontId="0" fillId="0" borderId="6" xfId="0" applyBorder="1" applyAlignment="1">
      <alignment wrapText="1"/>
    </xf>
    <xf numFmtId="0" fontId="0" fillId="0" borderId="19" xfId="0" applyBorder="1" applyAlignment="1">
      <alignment wrapText="1"/>
    </xf>
    <xf numFmtId="9" fontId="2" fillId="3" borderId="20" xfId="2" applyFont="1" applyFill="1" applyBorder="1"/>
    <xf numFmtId="0" fontId="0" fillId="0" borderId="7" xfId="0" applyBorder="1" applyAlignment="1">
      <alignment wrapText="1"/>
    </xf>
    <xf numFmtId="0" fontId="0" fillId="0" borderId="21" xfId="0" applyBorder="1" applyAlignment="1">
      <alignment wrapText="1"/>
    </xf>
    <xf numFmtId="0" fontId="0" fillId="0" borderId="22" xfId="0" applyBorder="1"/>
    <xf numFmtId="0" fontId="0" fillId="5" borderId="20" xfId="0" applyFill="1" applyBorder="1"/>
    <xf numFmtId="0" fontId="2" fillId="0" borderId="6" xfId="0" applyFont="1" applyBorder="1" applyAlignment="1">
      <alignment horizontal="left" wrapText="1"/>
    </xf>
    <xf numFmtId="9" fontId="2" fillId="6" borderId="20" xfId="2" applyFont="1" applyFill="1" applyBorder="1"/>
    <xf numFmtId="0" fontId="0" fillId="0" borderId="23" xfId="0" applyBorder="1"/>
    <xf numFmtId="0" fontId="0" fillId="0" borderId="24" xfId="0" applyBorder="1"/>
    <xf numFmtId="0" fontId="0" fillId="0" borderId="7" xfId="0" applyBorder="1" applyProtection="1">
      <protection locked="0"/>
    </xf>
    <xf numFmtId="0" fontId="2" fillId="0" borderId="4" xfId="0" applyFont="1" applyBorder="1" applyAlignment="1">
      <alignment wrapText="1"/>
    </xf>
    <xf numFmtId="0" fontId="0" fillId="3" borderId="20" xfId="0" applyFill="1" applyBorder="1"/>
    <xf numFmtId="9" fontId="2" fillId="7" borderId="25" xfId="2" applyFont="1" applyFill="1" applyBorder="1"/>
    <xf numFmtId="0" fontId="0" fillId="0" borderId="26" xfId="0" applyBorder="1"/>
    <xf numFmtId="0" fontId="0" fillId="0" borderId="27" xfId="0" applyBorder="1"/>
    <xf numFmtId="0" fontId="0" fillId="0" borderId="28" xfId="0" applyBorder="1"/>
    <xf numFmtId="0" fontId="14" fillId="0" borderId="27" xfId="0" applyFont="1" applyBorder="1"/>
    <xf numFmtId="0" fontId="0" fillId="0" borderId="4" xfId="0" applyBorder="1"/>
    <xf numFmtId="0" fontId="0" fillId="0" borderId="29" xfId="0" applyBorder="1"/>
    <xf numFmtId="0" fontId="0" fillId="0" borderId="30" xfId="0" applyBorder="1"/>
    <xf numFmtId="0" fontId="0" fillId="0" borderId="31" xfId="0" applyBorder="1"/>
    <xf numFmtId="0" fontId="0" fillId="0" borderId="32" xfId="0" applyBorder="1"/>
    <xf numFmtId="0" fontId="7" fillId="0" borderId="1" xfId="0" applyFont="1" applyBorder="1" applyAlignment="1">
      <alignment horizont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0" fillId="0" borderId="1" xfId="0" applyBorder="1" applyAlignment="1">
      <alignment horizontal="center" vertical="center"/>
    </xf>
    <xf numFmtId="0" fontId="1" fillId="0" borderId="8" xfId="0" applyFont="1" applyBorder="1"/>
    <xf numFmtId="0" fontId="15" fillId="0" borderId="9" xfId="3" applyFill="1" applyBorder="1" applyAlignment="1">
      <alignment horizontal="center" vertical="center" wrapText="1"/>
    </xf>
    <xf numFmtId="0" fontId="0" fillId="0" borderId="10" xfId="0" applyBorder="1" applyAlignment="1">
      <alignment vertical="center" wrapText="1"/>
    </xf>
    <xf numFmtId="0" fontId="1" fillId="3" borderId="1" xfId="0" applyFont="1" applyFill="1" applyBorder="1" applyAlignment="1">
      <alignment horizontal="center"/>
    </xf>
    <xf numFmtId="0" fontId="1" fillId="3" borderId="12" xfId="0" applyFont="1" applyFill="1" applyBorder="1" applyAlignment="1">
      <alignment horizontal="center"/>
    </xf>
    <xf numFmtId="0" fontId="1" fillId="3" borderId="11" xfId="0" applyFont="1" applyFill="1" applyBorder="1"/>
    <xf numFmtId="164" fontId="1" fillId="3" borderId="12" xfId="0" applyNumberFormat="1" applyFont="1" applyFill="1" applyBorder="1"/>
    <xf numFmtId="0" fontId="1" fillId="3" borderId="4" xfId="0" applyFont="1" applyFill="1" applyBorder="1"/>
    <xf numFmtId="0" fontId="1" fillId="3" borderId="2" xfId="0" applyFont="1" applyFill="1" applyBorder="1"/>
    <xf numFmtId="0" fontId="0" fillId="3" borderId="4" xfId="0" applyFill="1" applyBorder="1"/>
    <xf numFmtId="164" fontId="0" fillId="3" borderId="5" xfId="0" applyNumberFormat="1" applyFill="1" applyBorder="1"/>
    <xf numFmtId="164" fontId="1" fillId="3" borderId="7" xfId="0" applyNumberFormat="1" applyFont="1" applyFill="1" applyBorder="1"/>
    <xf numFmtId="164" fontId="9" fillId="3" borderId="1" xfId="0" applyNumberFormat="1" applyFont="1" applyFill="1" applyBorder="1" applyAlignment="1">
      <alignment vertical="center"/>
    </xf>
    <xf numFmtId="0" fontId="1" fillId="0" borderId="10" xfId="0" applyFont="1" applyBorder="1" applyAlignment="1">
      <alignment vertical="center"/>
    </xf>
    <xf numFmtId="0" fontId="1" fillId="0" borderId="0" xfId="0" applyFont="1" applyAlignment="1">
      <alignment vertical="center"/>
    </xf>
    <xf numFmtId="0" fontId="6" fillId="0" borderId="6" xfId="0" applyFont="1" applyBorder="1"/>
    <xf numFmtId="0" fontId="6" fillId="3" borderId="11" xfId="0" applyFont="1" applyFill="1" applyBorder="1"/>
    <xf numFmtId="0" fontId="16" fillId="3" borderId="11" xfId="0" applyFont="1" applyFill="1" applyBorder="1" applyAlignment="1">
      <alignment vertical="center"/>
    </xf>
    <xf numFmtId="0" fontId="1" fillId="2" borderId="0" xfId="0" applyFont="1" applyFill="1"/>
    <xf numFmtId="0" fontId="1" fillId="3" borderId="0" xfId="0" applyFont="1" applyFill="1"/>
    <xf numFmtId="0" fontId="0" fillId="2" borderId="20" xfId="0" applyFill="1" applyBorder="1" applyProtection="1">
      <protection locked="0"/>
    </xf>
    <xf numFmtId="0" fontId="17" fillId="0" borderId="1" xfId="0" applyFont="1" applyBorder="1" applyAlignment="1">
      <alignment horizontal="center" wrapText="1"/>
    </xf>
    <xf numFmtId="164" fontId="1" fillId="2" borderId="8" xfId="0" applyNumberFormat="1" applyFont="1" applyFill="1" applyBorder="1" applyAlignment="1" applyProtection="1">
      <alignment horizontal="center" vertical="center"/>
      <protection locked="0"/>
    </xf>
    <xf numFmtId="164" fontId="1" fillId="2" borderId="9" xfId="0" applyNumberFormat="1" applyFont="1" applyFill="1" applyBorder="1" applyAlignment="1" applyProtection="1">
      <alignment horizontal="center" vertical="center"/>
      <protection locked="0"/>
    </xf>
    <xf numFmtId="164" fontId="1" fillId="2" borderId="10" xfId="0" applyNumberFormat="1" applyFont="1" applyFill="1" applyBorder="1" applyAlignment="1" applyProtection="1">
      <alignment horizontal="center" vertical="center"/>
      <protection locked="0"/>
    </xf>
    <xf numFmtId="0" fontId="1" fillId="2" borderId="8" xfId="0" applyFont="1" applyFill="1" applyBorder="1" applyAlignment="1" applyProtection="1">
      <alignment horizontal="center"/>
      <protection locked="0"/>
    </xf>
    <xf numFmtId="0" fontId="1" fillId="2" borderId="9" xfId="0" applyFont="1" applyFill="1" applyBorder="1" applyAlignment="1" applyProtection="1">
      <alignment horizontal="center"/>
      <protection locked="0"/>
    </xf>
    <xf numFmtId="0" fontId="1" fillId="2" borderId="10" xfId="0" applyFont="1" applyFill="1" applyBorder="1" applyAlignment="1" applyProtection="1">
      <alignment horizontal="center"/>
      <protection locked="0"/>
    </xf>
    <xf numFmtId="7" fontId="1" fillId="2" borderId="8" xfId="1" applyNumberFormat="1" applyFont="1" applyFill="1" applyBorder="1" applyAlignment="1" applyProtection="1">
      <alignment horizontal="center"/>
      <protection locked="0"/>
    </xf>
    <xf numFmtId="7" fontId="1" fillId="2" borderId="9" xfId="1" applyNumberFormat="1" applyFont="1" applyFill="1" applyBorder="1" applyAlignment="1" applyProtection="1">
      <alignment horizontal="center"/>
      <protection locked="0"/>
    </xf>
    <xf numFmtId="7" fontId="1" fillId="2" borderId="10" xfId="1" applyNumberFormat="1" applyFont="1" applyFill="1" applyBorder="1" applyAlignment="1" applyProtection="1">
      <alignment horizontal="center"/>
      <protection locked="0"/>
    </xf>
    <xf numFmtId="0" fontId="0" fillId="2" borderId="2" xfId="0" applyFill="1" applyBorder="1" applyProtection="1">
      <protection locked="0"/>
    </xf>
    <xf numFmtId="164" fontId="0" fillId="2" borderId="8" xfId="0" applyNumberFormat="1" applyFill="1" applyBorder="1" applyProtection="1">
      <protection locked="0"/>
    </xf>
    <xf numFmtId="164" fontId="0" fillId="2" borderId="3" xfId="0" applyNumberFormat="1" applyFill="1" applyBorder="1" applyProtection="1">
      <protection locked="0"/>
    </xf>
    <xf numFmtId="0" fontId="0" fillId="2" borderId="23" xfId="0" applyFill="1" applyBorder="1" applyProtection="1">
      <protection locked="0"/>
    </xf>
    <xf numFmtId="164" fontId="0" fillId="2" borderId="33" xfId="0" applyNumberFormat="1" applyFill="1" applyBorder="1" applyProtection="1">
      <protection locked="0"/>
    </xf>
    <xf numFmtId="164" fontId="0" fillId="2" borderId="34" xfId="0" applyNumberFormat="1" applyFill="1" applyBorder="1" applyProtection="1">
      <protection locked="0"/>
    </xf>
    <xf numFmtId="0" fontId="0" fillId="2" borderId="6" xfId="0" applyFill="1" applyBorder="1" applyProtection="1">
      <protection locked="0"/>
    </xf>
    <xf numFmtId="164" fontId="0" fillId="2" borderId="9" xfId="0" applyNumberFormat="1" applyFill="1" applyBorder="1" applyProtection="1">
      <protection locked="0"/>
    </xf>
    <xf numFmtId="164" fontId="0" fillId="2" borderId="7" xfId="0" applyNumberFormat="1" applyFill="1" applyBorder="1" applyProtection="1">
      <protection locked="0"/>
    </xf>
    <xf numFmtId="164" fontId="0" fillId="2" borderId="10" xfId="0" applyNumberFormat="1" applyFill="1" applyBorder="1" applyProtection="1">
      <protection locked="0"/>
    </xf>
    <xf numFmtId="0" fontId="0" fillId="2" borderId="6" xfId="0" applyFill="1" applyBorder="1" applyAlignment="1" applyProtection="1">
      <alignment wrapText="1"/>
      <protection locked="0"/>
    </xf>
    <xf numFmtId="0" fontId="3" fillId="2" borderId="6" xfId="0" applyFont="1" applyFill="1" applyBorder="1" applyProtection="1">
      <protection locked="0"/>
    </xf>
    <xf numFmtId="164" fontId="1" fillId="2" borderId="1" xfId="0" applyNumberFormat="1" applyFont="1" applyFill="1" applyBorder="1" applyProtection="1">
      <protection locked="0"/>
    </xf>
    <xf numFmtId="164" fontId="1" fillId="2" borderId="9" xfId="0" applyNumberFormat="1" applyFont="1" applyFill="1" applyBorder="1" applyProtection="1">
      <protection locked="0"/>
    </xf>
    <xf numFmtId="164" fontId="1" fillId="2" borderId="8" xfId="0" applyNumberFormat="1" applyFont="1" applyFill="1" applyBorder="1" applyProtection="1">
      <protection locked="0"/>
    </xf>
    <xf numFmtId="0" fontId="8" fillId="0" borderId="0" xfId="0" applyFont="1"/>
    <xf numFmtId="0" fontId="1" fillId="2" borderId="11" xfId="0" applyFont="1" applyFill="1" applyBorder="1"/>
    <xf numFmtId="0" fontId="1" fillId="2" borderId="13" xfId="0" applyFont="1" applyFill="1" applyBorder="1"/>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165" fontId="7" fillId="0" borderId="11" xfId="0" applyNumberFormat="1" applyFont="1" applyBorder="1" applyAlignment="1">
      <alignment horizontal="center" vertical="center"/>
    </xf>
    <xf numFmtId="165" fontId="7" fillId="0" borderId="13" xfId="0" applyNumberFormat="1" applyFont="1" applyBorder="1" applyAlignment="1">
      <alignment horizontal="center" vertical="center"/>
    </xf>
    <xf numFmtId="165" fontId="7" fillId="0" borderId="12" xfId="0" applyNumberFormat="1" applyFont="1" applyBorder="1" applyAlignment="1">
      <alignment horizontal="center" vertical="center"/>
    </xf>
    <xf numFmtId="165" fontId="6" fillId="0" borderId="11" xfId="0" applyNumberFormat="1" applyFont="1" applyBorder="1" applyAlignment="1">
      <alignment horizontal="center"/>
    </xf>
    <xf numFmtId="165" fontId="1" fillId="0" borderId="13" xfId="0" applyNumberFormat="1" applyFont="1" applyBorder="1" applyAlignment="1">
      <alignment horizontal="center"/>
    </xf>
    <xf numFmtId="165" fontId="1" fillId="0" borderId="12" xfId="0" applyNumberFormat="1" applyFont="1" applyBorder="1" applyAlignment="1">
      <alignment horizontal="center"/>
    </xf>
    <xf numFmtId="165" fontId="6" fillId="0" borderId="11" xfId="0" applyNumberFormat="1" applyFont="1" applyBorder="1" applyAlignment="1">
      <alignment horizontal="center" vertical="center" wrapText="1"/>
    </xf>
    <xf numFmtId="165" fontId="6" fillId="0" borderId="13" xfId="0" applyNumberFormat="1" applyFont="1" applyBorder="1" applyAlignment="1">
      <alignment horizontal="center" vertical="center" wrapText="1"/>
    </xf>
    <xf numFmtId="165" fontId="6" fillId="0" borderId="12" xfId="0" applyNumberFormat="1" applyFont="1" applyBorder="1" applyAlignment="1">
      <alignment horizontal="center" vertical="center" wrapText="1"/>
    </xf>
    <xf numFmtId="0" fontId="0" fillId="2" borderId="11" xfId="0" applyFill="1" applyBorder="1" applyAlignment="1">
      <alignment horizontal="center"/>
    </xf>
    <xf numFmtId="0" fontId="0" fillId="2" borderId="13" xfId="0" applyFill="1" applyBorder="1" applyAlignment="1">
      <alignment horizontal="center"/>
    </xf>
    <xf numFmtId="0" fontId="0" fillId="2" borderId="12" xfId="0" applyFill="1" applyBorder="1" applyAlignment="1">
      <alignment horizontal="center"/>
    </xf>
    <xf numFmtId="14" fontId="0" fillId="2" borderId="11" xfId="0" applyNumberFormat="1" applyFill="1" applyBorder="1" applyAlignment="1">
      <alignment horizontal="center"/>
    </xf>
    <xf numFmtId="14" fontId="0" fillId="2" borderId="13" xfId="0" applyNumberFormat="1" applyFill="1" applyBorder="1" applyAlignment="1">
      <alignment horizontal="center"/>
    </xf>
    <xf numFmtId="14" fontId="0" fillId="2" borderId="12" xfId="0" applyNumberFormat="1" applyFill="1" applyBorder="1" applyAlignment="1">
      <alignment horizontal="center"/>
    </xf>
    <xf numFmtId="0" fontId="10" fillId="0" borderId="0" xfId="0" applyFont="1" applyAlignment="1">
      <alignment vertical="top" wrapText="1"/>
    </xf>
    <xf numFmtId="0" fontId="1" fillId="0" borderId="0" xfId="0" applyFont="1"/>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left" wrapText="1"/>
    </xf>
    <xf numFmtId="0" fontId="6" fillId="2" borderId="7" xfId="0" applyFont="1" applyFill="1" applyBorder="1" applyAlignment="1">
      <alignment horizontal="left"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836083</xdr:colOff>
      <xdr:row>62</xdr:row>
      <xdr:rowOff>52917</xdr:rowOff>
    </xdr:from>
    <xdr:to>
      <xdr:col>3</xdr:col>
      <xdr:colOff>497417</xdr:colOff>
      <xdr:row>64</xdr:row>
      <xdr:rowOff>465667</xdr:rowOff>
    </xdr:to>
    <xdr:cxnSp macro="">
      <xdr:nvCxnSpPr>
        <xdr:cNvPr id="4" name="Straight Arrow Connector 3">
          <a:extLst>
            <a:ext uri="{FF2B5EF4-FFF2-40B4-BE49-F238E27FC236}">
              <a16:creationId xmlns:a16="http://schemas.microsoft.com/office/drawing/2014/main" id="{3338B581-19BB-F4EA-AF20-A1CDB31DFBE0}"/>
            </a:ext>
          </a:extLst>
        </xdr:cNvPr>
        <xdr:cNvCxnSpPr/>
      </xdr:nvCxnSpPr>
      <xdr:spPr>
        <a:xfrm>
          <a:off x="7281333" y="9387417"/>
          <a:ext cx="613834" cy="80433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3820584</xdr:colOff>
      <xdr:row>62</xdr:row>
      <xdr:rowOff>63500</xdr:rowOff>
    </xdr:from>
    <xdr:to>
      <xdr:col>4</xdr:col>
      <xdr:colOff>6159500</xdr:colOff>
      <xdr:row>64</xdr:row>
      <xdr:rowOff>772584</xdr:rowOff>
    </xdr:to>
    <xdr:cxnSp macro="">
      <xdr:nvCxnSpPr>
        <xdr:cNvPr id="6" name="Straight Arrow Connector 5">
          <a:extLst>
            <a:ext uri="{FF2B5EF4-FFF2-40B4-BE49-F238E27FC236}">
              <a16:creationId xmlns:a16="http://schemas.microsoft.com/office/drawing/2014/main" id="{EA2C10B9-B76B-49B6-A3B3-D574C7A8AC7D}"/>
            </a:ext>
          </a:extLst>
        </xdr:cNvPr>
        <xdr:cNvCxnSpPr/>
      </xdr:nvCxnSpPr>
      <xdr:spPr>
        <a:xfrm flipH="1">
          <a:off x="12308417" y="9398000"/>
          <a:ext cx="2338916" cy="110066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3</xdr:col>
      <xdr:colOff>465666</xdr:colOff>
      <xdr:row>64</xdr:row>
      <xdr:rowOff>433917</xdr:rowOff>
    </xdr:from>
    <xdr:to>
      <xdr:col>4</xdr:col>
      <xdr:colOff>3691010</xdr:colOff>
      <xdr:row>68</xdr:row>
      <xdr:rowOff>104949</xdr:rowOff>
    </xdr:to>
    <xdr:pic>
      <xdr:nvPicPr>
        <xdr:cNvPr id="3" name="Picture 2">
          <a:extLst>
            <a:ext uri="{FF2B5EF4-FFF2-40B4-BE49-F238E27FC236}">
              <a16:creationId xmlns:a16="http://schemas.microsoft.com/office/drawing/2014/main" id="{B5205AEE-12F8-F9DA-C269-B6896D065568}"/>
            </a:ext>
          </a:extLst>
        </xdr:cNvPr>
        <xdr:cNvPicPr>
          <a:picLocks noChangeAspect="1"/>
        </xdr:cNvPicPr>
      </xdr:nvPicPr>
      <xdr:blipFill>
        <a:blip xmlns:r="http://schemas.openxmlformats.org/officeDocument/2006/relationships" r:embed="rId1"/>
        <a:stretch>
          <a:fillRect/>
        </a:stretch>
      </xdr:blipFill>
      <xdr:spPr>
        <a:xfrm>
          <a:off x="7863416" y="9577917"/>
          <a:ext cx="4315427" cy="12479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88015-FF5C-44D4-A669-AA57D139DEA3}">
  <dimension ref="B2:W71"/>
  <sheetViews>
    <sheetView showGridLines="0" tabSelected="1" zoomScaleNormal="100" workbookViewId="0">
      <selection activeCell="B32" sqref="B32"/>
    </sheetView>
  </sheetViews>
  <sheetFormatPr defaultRowHeight="15" x14ac:dyDescent="0.25"/>
  <cols>
    <col min="1" max="1" width="7.42578125" customWidth="1"/>
    <col min="2" max="2" width="25.7109375" customWidth="1"/>
    <col min="3" max="3" width="31.42578125" customWidth="1"/>
    <col min="4" max="4" width="10.5703125" customWidth="1"/>
    <col min="5" max="5" width="12.7109375" customWidth="1"/>
    <col min="6" max="6" width="9.28515625" customWidth="1"/>
    <col min="7" max="7" width="9.85546875" customWidth="1"/>
    <col min="8" max="8" width="11.140625" customWidth="1"/>
    <col min="9" max="9" width="10.7109375" customWidth="1"/>
    <col min="10" max="10" width="10.140625" customWidth="1"/>
    <col min="11" max="11" width="11" customWidth="1"/>
    <col min="12" max="12" width="10.5703125" customWidth="1"/>
    <col min="13" max="13" width="11.42578125" customWidth="1"/>
    <col min="14" max="14" width="10.140625" customWidth="1"/>
    <col min="15" max="15" width="10.28515625" customWidth="1"/>
    <col min="16" max="16" width="9" customWidth="1"/>
  </cols>
  <sheetData>
    <row r="2" spans="2:23" x14ac:dyDescent="0.25">
      <c r="B2" s="14" t="s">
        <v>0</v>
      </c>
    </row>
    <row r="3" spans="2:23" x14ac:dyDescent="0.25">
      <c r="B3" s="14" t="s">
        <v>1</v>
      </c>
    </row>
    <row r="4" spans="2:23" ht="15" customHeight="1" x14ac:dyDescent="0.25">
      <c r="B4" t="s">
        <v>2</v>
      </c>
      <c r="Q4" s="132" t="s">
        <v>3</v>
      </c>
      <c r="R4" s="133"/>
      <c r="S4" s="133"/>
      <c r="T4" s="133"/>
      <c r="U4" s="133"/>
      <c r="V4" s="133"/>
      <c r="W4" s="133"/>
    </row>
    <row r="5" spans="2:23" x14ac:dyDescent="0.25">
      <c r="B5" t="s">
        <v>4</v>
      </c>
      <c r="Q5" t="s">
        <v>5</v>
      </c>
    </row>
    <row r="6" spans="2:23" x14ac:dyDescent="0.25">
      <c r="B6" t="s">
        <v>6</v>
      </c>
      <c r="Q6" t="s">
        <v>7</v>
      </c>
    </row>
    <row r="7" spans="2:23" x14ac:dyDescent="0.25">
      <c r="B7" t="s">
        <v>8</v>
      </c>
      <c r="Q7" t="s">
        <v>9</v>
      </c>
    </row>
    <row r="8" spans="2:23" x14ac:dyDescent="0.25">
      <c r="B8" t="s">
        <v>10</v>
      </c>
    </row>
    <row r="9" spans="2:23" x14ac:dyDescent="0.25">
      <c r="B9" t="s">
        <v>11</v>
      </c>
    </row>
    <row r="10" spans="2:23" x14ac:dyDescent="0.25">
      <c r="B10" t="s">
        <v>12</v>
      </c>
    </row>
    <row r="11" spans="2:23" x14ac:dyDescent="0.25">
      <c r="B11" t="s">
        <v>13</v>
      </c>
    </row>
    <row r="12" spans="2:23" ht="15.75" thickBot="1" x14ac:dyDescent="0.3"/>
    <row r="13" spans="2:23" ht="15.75" thickBot="1" x14ac:dyDescent="0.3">
      <c r="B13" s="78" t="s">
        <v>14</v>
      </c>
      <c r="D13" s="107" t="s">
        <v>15</v>
      </c>
      <c r="E13" s="108"/>
      <c r="F13" s="126"/>
      <c r="G13" s="127"/>
      <c r="H13" s="128"/>
    </row>
    <row r="14" spans="2:23" ht="15.75" thickBot="1" x14ac:dyDescent="0.3">
      <c r="B14" s="79" t="s">
        <v>16</v>
      </c>
      <c r="D14" s="107" t="s">
        <v>17</v>
      </c>
      <c r="E14" s="108"/>
      <c r="F14" s="129"/>
      <c r="G14" s="130"/>
      <c r="H14" s="131"/>
      <c r="I14" s="106" t="s">
        <v>18</v>
      </c>
    </row>
    <row r="15" spans="2:23" ht="15.75" thickBot="1" x14ac:dyDescent="0.3"/>
    <row r="16" spans="2:23" ht="19.5" thickBot="1" x14ac:dyDescent="0.35">
      <c r="D16" s="120" t="s">
        <v>19</v>
      </c>
      <c r="E16" s="121"/>
      <c r="F16" s="121"/>
      <c r="G16" s="121"/>
      <c r="H16" s="121"/>
      <c r="I16" s="121"/>
      <c r="J16" s="121"/>
      <c r="K16" s="121"/>
      <c r="L16" s="121"/>
      <c r="M16" s="121"/>
      <c r="N16" s="121"/>
      <c r="O16" s="122"/>
    </row>
    <row r="17" spans="2:16" ht="55.5" customHeight="1" thickBot="1" x14ac:dyDescent="0.3">
      <c r="B17" s="15" t="s">
        <v>20</v>
      </c>
      <c r="D17" s="13" t="s">
        <v>21</v>
      </c>
      <c r="E17" s="117" t="s">
        <v>22</v>
      </c>
      <c r="F17" s="118"/>
      <c r="G17" s="118"/>
      <c r="H17" s="118"/>
      <c r="I17" s="118"/>
      <c r="J17" s="118"/>
      <c r="K17" s="118"/>
      <c r="L17" s="118"/>
      <c r="M17" s="118"/>
      <c r="N17" s="118"/>
      <c r="O17" s="119"/>
    </row>
    <row r="18" spans="2:16" ht="30" customHeight="1" thickBot="1" x14ac:dyDescent="0.3">
      <c r="B18" s="54" t="s">
        <v>23</v>
      </c>
      <c r="C18" s="1" t="s">
        <v>24</v>
      </c>
      <c r="D18" s="1" t="s">
        <v>25</v>
      </c>
      <c r="E18" s="1" t="s">
        <v>26</v>
      </c>
      <c r="F18" s="1" t="s">
        <v>27</v>
      </c>
      <c r="G18" s="1" t="s">
        <v>28</v>
      </c>
      <c r="H18" s="1" t="s">
        <v>29</v>
      </c>
      <c r="I18" s="1" t="s">
        <v>30</v>
      </c>
      <c r="J18" s="1" t="s">
        <v>31</v>
      </c>
      <c r="K18" s="1" t="s">
        <v>32</v>
      </c>
      <c r="L18" s="1" t="s">
        <v>33</v>
      </c>
      <c r="M18" s="1" t="s">
        <v>34</v>
      </c>
      <c r="N18" s="1" t="s">
        <v>35</v>
      </c>
      <c r="O18" s="1" t="s">
        <v>36</v>
      </c>
    </row>
    <row r="19" spans="2:16" x14ac:dyDescent="0.25">
      <c r="B19" s="82">
        <v>0</v>
      </c>
      <c r="C19" s="56" t="s">
        <v>37</v>
      </c>
      <c r="D19" s="85">
        <v>0</v>
      </c>
      <c r="E19" s="85">
        <v>0</v>
      </c>
      <c r="F19" s="85">
        <v>0</v>
      </c>
      <c r="G19" s="85">
        <v>0</v>
      </c>
      <c r="H19" s="85">
        <v>0</v>
      </c>
      <c r="I19" s="85">
        <v>0</v>
      </c>
      <c r="J19" s="85">
        <v>0</v>
      </c>
      <c r="K19" s="85">
        <v>0</v>
      </c>
      <c r="L19" s="85">
        <v>0</v>
      </c>
      <c r="M19" s="85">
        <v>0</v>
      </c>
      <c r="N19" s="85">
        <v>0</v>
      </c>
      <c r="O19" s="85">
        <v>0</v>
      </c>
    </row>
    <row r="20" spans="2:16" x14ac:dyDescent="0.25">
      <c r="B20" s="83">
        <v>0</v>
      </c>
      <c r="C20" s="57" t="s">
        <v>38</v>
      </c>
      <c r="D20" s="86">
        <v>0</v>
      </c>
      <c r="E20" s="86">
        <v>0</v>
      </c>
      <c r="F20" s="86">
        <v>0</v>
      </c>
      <c r="G20" s="86">
        <v>0</v>
      </c>
      <c r="H20" s="86">
        <v>0</v>
      </c>
      <c r="I20" s="86">
        <v>0</v>
      </c>
      <c r="J20" s="86">
        <v>0</v>
      </c>
      <c r="K20" s="86">
        <v>0</v>
      </c>
      <c r="L20" s="86">
        <v>0</v>
      </c>
      <c r="M20" s="86">
        <v>0</v>
      </c>
      <c r="N20" s="86">
        <v>0</v>
      </c>
      <c r="O20" s="86">
        <v>0</v>
      </c>
    </row>
    <row r="21" spans="2:16" x14ac:dyDescent="0.25">
      <c r="B21" s="83">
        <v>0</v>
      </c>
      <c r="C21" s="57" t="s">
        <v>39</v>
      </c>
      <c r="D21" s="86">
        <v>0</v>
      </c>
      <c r="E21" s="86">
        <v>0</v>
      </c>
      <c r="F21" s="86">
        <v>0</v>
      </c>
      <c r="G21" s="86">
        <v>0</v>
      </c>
      <c r="H21" s="86">
        <v>0</v>
      </c>
      <c r="I21" s="86">
        <v>0</v>
      </c>
      <c r="J21" s="86">
        <v>0</v>
      </c>
      <c r="K21" s="86">
        <v>0</v>
      </c>
      <c r="L21" s="86">
        <v>0</v>
      </c>
      <c r="M21" s="86">
        <v>0</v>
      </c>
      <c r="N21" s="86">
        <v>0</v>
      </c>
      <c r="O21" s="86">
        <v>0</v>
      </c>
    </row>
    <row r="22" spans="2:16" x14ac:dyDescent="0.25">
      <c r="B22" s="83">
        <v>0</v>
      </c>
      <c r="C22" s="57" t="s">
        <v>40</v>
      </c>
      <c r="D22" s="86">
        <v>0</v>
      </c>
      <c r="E22" s="86">
        <v>0</v>
      </c>
      <c r="F22" s="86">
        <v>0</v>
      </c>
      <c r="G22" s="86">
        <v>0</v>
      </c>
      <c r="H22" s="86">
        <v>0</v>
      </c>
      <c r="I22" s="86">
        <v>0</v>
      </c>
      <c r="J22" s="86">
        <v>0</v>
      </c>
      <c r="K22" s="86">
        <v>0</v>
      </c>
      <c r="L22" s="86">
        <v>0</v>
      </c>
      <c r="M22" s="86">
        <v>0</v>
      </c>
      <c r="N22" s="86">
        <v>0</v>
      </c>
      <c r="O22" s="86">
        <v>0</v>
      </c>
    </row>
    <row r="23" spans="2:16" ht="15.75" thickBot="1" x14ac:dyDescent="0.3">
      <c r="B23" s="84">
        <v>0</v>
      </c>
      <c r="C23" s="58" t="s">
        <v>41</v>
      </c>
      <c r="D23" s="87">
        <v>0</v>
      </c>
      <c r="E23" s="87">
        <v>0</v>
      </c>
      <c r="F23" s="87">
        <v>0</v>
      </c>
      <c r="G23" s="87">
        <v>0</v>
      </c>
      <c r="H23" s="87">
        <v>0</v>
      </c>
      <c r="I23" s="87">
        <v>0</v>
      </c>
      <c r="J23" s="87">
        <v>0</v>
      </c>
      <c r="K23" s="87">
        <v>0</v>
      </c>
      <c r="L23" s="87">
        <v>0</v>
      </c>
      <c r="M23" s="87">
        <v>0</v>
      </c>
      <c r="N23" s="87">
        <v>0</v>
      </c>
      <c r="O23" s="87">
        <v>0</v>
      </c>
    </row>
    <row r="24" spans="2:16" ht="15.75" thickBot="1" x14ac:dyDescent="0.3">
      <c r="B24" s="2"/>
      <c r="C24" s="63" t="s">
        <v>42</v>
      </c>
      <c r="D24" s="64">
        <f>SUM(D19:D23)</f>
        <v>0</v>
      </c>
      <c r="E24" s="64">
        <f t="shared" ref="E24:J24" si="0">SUM(E19:E23)</f>
        <v>0</v>
      </c>
      <c r="F24" s="64">
        <f t="shared" si="0"/>
        <v>0</v>
      </c>
      <c r="G24" s="64">
        <f t="shared" si="0"/>
        <v>0</v>
      </c>
      <c r="H24" s="64">
        <f t="shared" si="0"/>
        <v>0</v>
      </c>
      <c r="I24" s="64">
        <f t="shared" si="0"/>
        <v>0</v>
      </c>
      <c r="J24" s="64">
        <f t="shared" si="0"/>
        <v>0</v>
      </c>
      <c r="K24" s="64">
        <f t="shared" ref="K24:L24" si="1">SUM(K19:K23)</f>
        <v>0</v>
      </c>
      <c r="L24" s="64">
        <f t="shared" si="1"/>
        <v>0</v>
      </c>
      <c r="M24" s="64">
        <f t="shared" ref="M24:O24" si="2">SUM(M19:M23)</f>
        <v>0</v>
      </c>
      <c r="N24" s="64">
        <f t="shared" si="2"/>
        <v>0</v>
      </c>
      <c r="O24" s="64">
        <f t="shared" si="2"/>
        <v>0</v>
      </c>
    </row>
    <row r="25" spans="2:16" x14ac:dyDescent="0.25">
      <c r="B25" s="2"/>
      <c r="C25" s="2"/>
      <c r="D25" s="2"/>
      <c r="E25" s="2"/>
      <c r="F25" s="2"/>
      <c r="G25" s="2"/>
      <c r="H25" s="2"/>
      <c r="I25" s="2"/>
      <c r="J25" s="2"/>
      <c r="K25" s="2"/>
      <c r="L25" s="2"/>
      <c r="M25" s="2"/>
      <c r="N25" s="2"/>
      <c r="O25" s="2"/>
    </row>
    <row r="26" spans="2:16" ht="15.75" thickBot="1" x14ac:dyDescent="0.3">
      <c r="B26" s="2"/>
      <c r="C26" s="2"/>
      <c r="D26" s="2"/>
      <c r="E26" s="2"/>
      <c r="F26" s="2"/>
      <c r="G26" s="2"/>
      <c r="H26" s="2"/>
      <c r="I26" s="2"/>
      <c r="J26" s="2"/>
      <c r="K26" s="2"/>
      <c r="L26" s="2"/>
      <c r="M26" s="2"/>
      <c r="N26" s="2"/>
      <c r="O26" s="2"/>
    </row>
    <row r="27" spans="2:16" ht="19.5" thickBot="1" x14ac:dyDescent="0.35">
      <c r="B27" s="2"/>
      <c r="D27" s="120" t="s">
        <v>43</v>
      </c>
      <c r="E27" s="121"/>
      <c r="F27" s="121"/>
      <c r="G27" s="121"/>
      <c r="H27" s="121"/>
      <c r="I27" s="121"/>
      <c r="J27" s="121"/>
      <c r="K27" s="121"/>
      <c r="L27" s="121"/>
      <c r="M27" s="121"/>
      <c r="N27" s="121"/>
      <c r="O27" s="122"/>
    </row>
    <row r="28" spans="2:16" ht="54" customHeight="1" thickBot="1" x14ac:dyDescent="0.3">
      <c r="B28" s="15" t="s">
        <v>44</v>
      </c>
      <c r="D28" s="1" t="s">
        <v>21</v>
      </c>
      <c r="E28" s="117" t="s">
        <v>45</v>
      </c>
      <c r="F28" s="118"/>
      <c r="G28" s="118"/>
      <c r="H28" s="118"/>
      <c r="I28" s="118"/>
      <c r="J28" s="118"/>
      <c r="K28" s="118"/>
      <c r="L28" s="118"/>
      <c r="M28" s="118"/>
      <c r="N28" s="118"/>
      <c r="O28" s="119"/>
    </row>
    <row r="29" spans="2:16" ht="27.75" customHeight="1" thickBot="1" x14ac:dyDescent="0.3">
      <c r="B29" s="59" t="s">
        <v>46</v>
      </c>
      <c r="C29" s="1" t="s">
        <v>47</v>
      </c>
      <c r="D29" s="1" t="s">
        <v>25</v>
      </c>
      <c r="E29" s="1" t="s">
        <v>26</v>
      </c>
      <c r="F29" s="1" t="s">
        <v>27</v>
      </c>
      <c r="G29" s="1" t="s">
        <v>28</v>
      </c>
      <c r="H29" s="1" t="s">
        <v>29</v>
      </c>
      <c r="I29" s="1" t="s">
        <v>30</v>
      </c>
      <c r="J29" s="1" t="s">
        <v>31</v>
      </c>
      <c r="K29" s="1" t="s">
        <v>32</v>
      </c>
      <c r="L29" s="1" t="s">
        <v>33</v>
      </c>
      <c r="M29" s="1" t="s">
        <v>34</v>
      </c>
      <c r="N29" s="1" t="s">
        <v>35</v>
      </c>
      <c r="O29" s="1" t="s">
        <v>36</v>
      </c>
    </row>
    <row r="30" spans="2:16" x14ac:dyDescent="0.25">
      <c r="B30" s="88">
        <v>0</v>
      </c>
      <c r="C30" s="10" t="s">
        <v>48</v>
      </c>
      <c r="D30" s="86">
        <v>0</v>
      </c>
      <c r="E30" s="86">
        <v>0</v>
      </c>
      <c r="F30" s="86">
        <v>0</v>
      </c>
      <c r="G30" s="86">
        <v>0</v>
      </c>
      <c r="H30" s="86">
        <v>0</v>
      </c>
      <c r="I30" s="86">
        <v>0</v>
      </c>
      <c r="J30" s="86">
        <v>0</v>
      </c>
      <c r="K30" s="86">
        <v>0</v>
      </c>
      <c r="L30" s="86">
        <v>0</v>
      </c>
      <c r="M30" s="86">
        <v>0</v>
      </c>
      <c r="N30" s="86">
        <v>0</v>
      </c>
      <c r="O30" s="86">
        <v>0</v>
      </c>
    </row>
    <row r="31" spans="2:16" x14ac:dyDescent="0.25">
      <c r="B31" s="89">
        <v>0</v>
      </c>
      <c r="C31" s="9" t="s">
        <v>49</v>
      </c>
      <c r="D31" s="86">
        <v>0</v>
      </c>
      <c r="E31" s="86">
        <v>0</v>
      </c>
      <c r="F31" s="86">
        <v>0</v>
      </c>
      <c r="G31" s="86">
        <v>0</v>
      </c>
      <c r="H31" s="86">
        <v>0</v>
      </c>
      <c r="I31" s="86">
        <v>0</v>
      </c>
      <c r="J31" s="86">
        <v>0</v>
      </c>
      <c r="K31" s="86">
        <v>0</v>
      </c>
      <c r="L31" s="86">
        <v>0</v>
      </c>
      <c r="M31" s="86">
        <v>0</v>
      </c>
      <c r="N31" s="86">
        <v>0</v>
      </c>
      <c r="O31" s="86">
        <v>0</v>
      </c>
      <c r="P31" t="s">
        <v>1</v>
      </c>
    </row>
    <row r="32" spans="2:16" ht="15.75" thickBot="1" x14ac:dyDescent="0.3">
      <c r="B32" s="90">
        <v>0</v>
      </c>
      <c r="C32" s="9" t="s">
        <v>50</v>
      </c>
      <c r="D32" s="86">
        <v>0</v>
      </c>
      <c r="E32" s="86">
        <v>0</v>
      </c>
      <c r="F32" s="86">
        <v>0</v>
      </c>
      <c r="G32" s="86">
        <v>0</v>
      </c>
      <c r="H32" s="86">
        <v>0</v>
      </c>
      <c r="I32" s="86">
        <v>0</v>
      </c>
      <c r="J32" s="86">
        <v>0</v>
      </c>
      <c r="K32" s="86">
        <v>0</v>
      </c>
      <c r="L32" s="86">
        <v>0</v>
      </c>
      <c r="M32" s="86">
        <v>0</v>
      </c>
      <c r="N32" s="86">
        <v>0</v>
      </c>
      <c r="O32" s="86">
        <v>0</v>
      </c>
    </row>
    <row r="33" spans="2:18" ht="15.75" thickBot="1" x14ac:dyDescent="0.3">
      <c r="B33" s="11"/>
      <c r="C33" s="63" t="s">
        <v>42</v>
      </c>
      <c r="D33" s="63">
        <f t="shared" ref="D33:O33" si="3">SUM(D30:D32)</f>
        <v>0</v>
      </c>
      <c r="E33" s="64">
        <f t="shared" si="3"/>
        <v>0</v>
      </c>
      <c r="F33" s="64">
        <f t="shared" si="3"/>
        <v>0</v>
      </c>
      <c r="G33" s="64">
        <f t="shared" si="3"/>
        <v>0</v>
      </c>
      <c r="H33" s="64">
        <f t="shared" si="3"/>
        <v>0</v>
      </c>
      <c r="I33" s="64">
        <f t="shared" si="3"/>
        <v>0</v>
      </c>
      <c r="J33" s="64">
        <f t="shared" si="3"/>
        <v>0</v>
      </c>
      <c r="K33" s="64">
        <f t="shared" si="3"/>
        <v>0</v>
      </c>
      <c r="L33" s="64">
        <f t="shared" si="3"/>
        <v>0</v>
      </c>
      <c r="M33" s="64">
        <f t="shared" si="3"/>
        <v>0</v>
      </c>
      <c r="N33" s="64">
        <f t="shared" si="3"/>
        <v>0</v>
      </c>
      <c r="O33" s="64">
        <f t="shared" si="3"/>
        <v>0</v>
      </c>
    </row>
    <row r="34" spans="2:18" x14ac:dyDescent="0.25">
      <c r="B34" s="11"/>
      <c r="C34" s="2"/>
      <c r="D34" s="2"/>
      <c r="E34" s="2"/>
      <c r="F34" s="2"/>
      <c r="G34" s="2"/>
      <c r="H34" s="2"/>
      <c r="I34" s="2"/>
      <c r="J34" s="2"/>
      <c r="K34" s="2"/>
      <c r="L34" s="2"/>
      <c r="M34" s="2"/>
      <c r="N34" s="2"/>
      <c r="O34" s="2"/>
    </row>
    <row r="35" spans="2:18" ht="15.75" thickBot="1" x14ac:dyDescent="0.3">
      <c r="B35" s="11"/>
      <c r="C35" s="2"/>
      <c r="D35" s="2"/>
      <c r="E35" s="2"/>
      <c r="F35" s="2"/>
      <c r="G35" s="2"/>
      <c r="H35" s="2"/>
      <c r="I35" s="2"/>
      <c r="J35" s="2"/>
      <c r="K35" s="2"/>
      <c r="L35" s="2"/>
      <c r="M35" s="2"/>
      <c r="N35" s="2"/>
      <c r="O35" s="2"/>
    </row>
    <row r="36" spans="2:18" ht="19.5" thickBot="1" x14ac:dyDescent="0.35">
      <c r="B36" s="11"/>
      <c r="C36" s="2" t="s">
        <v>1</v>
      </c>
      <c r="D36" s="120" t="s">
        <v>51</v>
      </c>
      <c r="E36" s="121"/>
      <c r="F36" s="121"/>
      <c r="G36" s="121"/>
      <c r="H36" s="121"/>
      <c r="I36" s="121"/>
      <c r="J36" s="121"/>
      <c r="K36" s="121"/>
      <c r="L36" s="121"/>
      <c r="M36" s="121"/>
      <c r="N36" s="121"/>
      <c r="O36" s="122"/>
    </row>
    <row r="37" spans="2:18" ht="45.75" thickBot="1" x14ac:dyDescent="0.3">
      <c r="D37" s="13" t="s">
        <v>21</v>
      </c>
      <c r="E37" s="123" t="s">
        <v>52</v>
      </c>
      <c r="F37" s="124"/>
      <c r="G37" s="124"/>
      <c r="H37" s="124"/>
      <c r="I37" s="124"/>
      <c r="J37" s="124"/>
      <c r="K37" s="124"/>
      <c r="L37" s="124"/>
      <c r="M37" s="124"/>
      <c r="N37" s="124"/>
      <c r="O37" s="125"/>
    </row>
    <row r="38" spans="2:18" x14ac:dyDescent="0.25">
      <c r="B38" s="112" t="s">
        <v>53</v>
      </c>
      <c r="C38" s="115" t="s">
        <v>1</v>
      </c>
      <c r="D38" s="112" t="s">
        <v>25</v>
      </c>
      <c r="E38" s="112" t="s">
        <v>26</v>
      </c>
      <c r="F38" s="112" t="s">
        <v>27</v>
      </c>
      <c r="G38" s="112" t="s">
        <v>28</v>
      </c>
      <c r="H38" s="112" t="s">
        <v>29</v>
      </c>
      <c r="I38" s="112" t="s">
        <v>30</v>
      </c>
      <c r="J38" s="112" t="s">
        <v>31</v>
      </c>
      <c r="K38" s="112" t="s">
        <v>32</v>
      </c>
      <c r="L38" s="112" t="s">
        <v>33</v>
      </c>
      <c r="M38" s="112" t="s">
        <v>34</v>
      </c>
      <c r="N38" s="112" t="s">
        <v>35</v>
      </c>
      <c r="O38" s="112" t="s">
        <v>36</v>
      </c>
      <c r="P38" s="115" t="s">
        <v>54</v>
      </c>
      <c r="Q38" s="115" t="s">
        <v>55</v>
      </c>
      <c r="R38" s="115" t="s">
        <v>56</v>
      </c>
    </row>
    <row r="39" spans="2:18" ht="15.75" thickBot="1" x14ac:dyDescent="0.3">
      <c r="B39" s="113"/>
      <c r="C39" s="116"/>
      <c r="D39" s="114"/>
      <c r="E39" s="114"/>
      <c r="F39" s="114"/>
      <c r="G39" s="114"/>
      <c r="H39" s="114"/>
      <c r="I39" s="114"/>
      <c r="J39" s="114"/>
      <c r="K39" s="114"/>
      <c r="L39" s="114"/>
      <c r="M39" s="114"/>
      <c r="N39" s="114"/>
      <c r="O39" s="114"/>
      <c r="P39" s="116"/>
      <c r="Q39" s="116"/>
      <c r="R39" s="116"/>
    </row>
    <row r="40" spans="2:18" ht="19.5" thickBot="1" x14ac:dyDescent="0.35">
      <c r="B40" s="113"/>
      <c r="C40" s="75" t="s">
        <v>57</v>
      </c>
      <c r="D40" s="3"/>
      <c r="E40" s="5"/>
      <c r="F40" s="5"/>
      <c r="G40" s="5"/>
      <c r="H40" s="5"/>
      <c r="I40" s="5"/>
      <c r="J40" s="5"/>
      <c r="K40" s="5"/>
      <c r="L40" s="5"/>
      <c r="M40" s="5"/>
      <c r="N40" s="5"/>
      <c r="O40" s="5"/>
      <c r="P40" s="60"/>
      <c r="Q40" s="3"/>
      <c r="R40" s="3"/>
    </row>
    <row r="41" spans="2:18" ht="15.75" thickBot="1" x14ac:dyDescent="0.3">
      <c r="B41" s="113"/>
      <c r="C41" s="65" t="s">
        <v>58</v>
      </c>
      <c r="D41" s="17">
        <f t="shared" ref="D41:O41" si="4">(D19*$B19*4.25)+(D20*$B20*4.25)+(D21*$B21*4.25)+(D22*$B22*4.25)+(D23*$B23*4.25)</f>
        <v>0</v>
      </c>
      <c r="E41" s="66">
        <f t="shared" si="4"/>
        <v>0</v>
      </c>
      <c r="F41" s="17">
        <f t="shared" si="4"/>
        <v>0</v>
      </c>
      <c r="G41" s="17">
        <f t="shared" si="4"/>
        <v>0</v>
      </c>
      <c r="H41" s="17">
        <f t="shared" si="4"/>
        <v>0</v>
      </c>
      <c r="I41" s="17">
        <f t="shared" si="4"/>
        <v>0</v>
      </c>
      <c r="J41" s="17">
        <f t="shared" si="4"/>
        <v>0</v>
      </c>
      <c r="K41" s="17">
        <f t="shared" si="4"/>
        <v>0</v>
      </c>
      <c r="L41" s="66">
        <f t="shared" si="4"/>
        <v>0</v>
      </c>
      <c r="M41" s="66">
        <f t="shared" si="4"/>
        <v>0</v>
      </c>
      <c r="N41" s="66">
        <f t="shared" si="4"/>
        <v>0</v>
      </c>
      <c r="O41" s="66">
        <f t="shared" si="4"/>
        <v>0</v>
      </c>
      <c r="P41" s="17">
        <f>SUM(D41:O41)</f>
        <v>0</v>
      </c>
      <c r="Q41" s="103">
        <v>0</v>
      </c>
      <c r="R41" s="103">
        <v>0</v>
      </c>
    </row>
    <row r="42" spans="2:18" x14ac:dyDescent="0.25">
      <c r="B42" s="113"/>
      <c r="C42" s="91" t="s">
        <v>59</v>
      </c>
      <c r="D42" s="92">
        <v>0</v>
      </c>
      <c r="E42" s="93">
        <v>0</v>
      </c>
      <c r="F42" s="93">
        <v>0</v>
      </c>
      <c r="G42" s="93">
        <v>0</v>
      </c>
      <c r="H42" s="93">
        <v>0</v>
      </c>
      <c r="I42" s="93">
        <v>0</v>
      </c>
      <c r="J42" s="93">
        <v>0</v>
      </c>
      <c r="K42" s="93">
        <v>0</v>
      </c>
      <c r="L42" s="93">
        <v>0</v>
      </c>
      <c r="M42" s="93">
        <v>0</v>
      </c>
      <c r="N42" s="93">
        <v>0</v>
      </c>
      <c r="O42" s="93">
        <v>0</v>
      </c>
      <c r="P42" s="16">
        <f t="shared" ref="P42:P44" si="5">SUM(D42:O42)</f>
        <v>0</v>
      </c>
      <c r="Q42" s="104">
        <v>0</v>
      </c>
      <c r="R42" s="104">
        <v>0</v>
      </c>
    </row>
    <row r="43" spans="2:18" ht="15.75" thickBot="1" x14ac:dyDescent="0.3">
      <c r="B43" s="113"/>
      <c r="C43" s="94" t="s">
        <v>60</v>
      </c>
      <c r="D43" s="95">
        <v>0</v>
      </c>
      <c r="E43" s="96">
        <v>0</v>
      </c>
      <c r="F43" s="96">
        <v>0</v>
      </c>
      <c r="G43" s="96">
        <v>0</v>
      </c>
      <c r="H43" s="96">
        <v>0</v>
      </c>
      <c r="I43" s="96">
        <v>0</v>
      </c>
      <c r="J43" s="96">
        <v>0</v>
      </c>
      <c r="K43" s="96">
        <v>0</v>
      </c>
      <c r="L43" s="96">
        <v>0</v>
      </c>
      <c r="M43" s="96">
        <v>0</v>
      </c>
      <c r="N43" s="96">
        <v>0</v>
      </c>
      <c r="O43" s="96">
        <v>0</v>
      </c>
      <c r="P43" s="16">
        <f t="shared" si="5"/>
        <v>0</v>
      </c>
      <c r="Q43" s="104">
        <v>0</v>
      </c>
      <c r="R43" s="104">
        <v>0</v>
      </c>
    </row>
    <row r="44" spans="2:18" ht="15.75" thickBot="1" x14ac:dyDescent="0.3">
      <c r="B44" s="114"/>
      <c r="C44" s="67" t="s">
        <v>61</v>
      </c>
      <c r="D44" s="19">
        <f>SUM(D41:D43)</f>
        <v>0</v>
      </c>
      <c r="E44" s="19">
        <f>SUM(E41:E43)</f>
        <v>0</v>
      </c>
      <c r="F44" s="19">
        <f>SUM(F41:F43)</f>
        <v>0</v>
      </c>
      <c r="G44" s="19">
        <f t="shared" ref="G44:O44" si="6">SUM(G41:G43)</f>
        <v>0</v>
      </c>
      <c r="H44" s="19">
        <f t="shared" si="6"/>
        <v>0</v>
      </c>
      <c r="I44" s="19">
        <f t="shared" si="6"/>
        <v>0</v>
      </c>
      <c r="J44" s="19">
        <f t="shared" si="6"/>
        <v>0</v>
      </c>
      <c r="K44" s="19">
        <f t="shared" si="6"/>
        <v>0</v>
      </c>
      <c r="L44" s="19">
        <f t="shared" si="6"/>
        <v>0</v>
      </c>
      <c r="M44" s="19">
        <f t="shared" si="6"/>
        <v>0</v>
      </c>
      <c r="N44" s="19">
        <f t="shared" si="6"/>
        <v>0</v>
      </c>
      <c r="O44" s="19">
        <f t="shared" si="6"/>
        <v>0</v>
      </c>
      <c r="P44" s="17">
        <f t="shared" si="5"/>
        <v>0</v>
      </c>
      <c r="Q44" s="17">
        <f>Q43+Q42+Q41</f>
        <v>0</v>
      </c>
      <c r="R44" s="17">
        <f>R43+R42+R41</f>
        <v>0</v>
      </c>
    </row>
    <row r="45" spans="2:18" ht="24.75" customHeight="1" x14ac:dyDescent="0.3">
      <c r="B45" s="112" t="s">
        <v>62</v>
      </c>
      <c r="C45" s="75" t="s">
        <v>63</v>
      </c>
      <c r="D45" s="3"/>
      <c r="E45" s="5"/>
      <c r="F45" s="5"/>
      <c r="G45" s="5"/>
      <c r="H45" s="5"/>
      <c r="I45" s="5"/>
      <c r="J45" s="5"/>
      <c r="K45" s="5"/>
      <c r="L45" s="5"/>
      <c r="M45" s="5"/>
      <c r="N45" s="5"/>
      <c r="O45" s="5"/>
      <c r="P45" s="60"/>
      <c r="Q45" s="3"/>
      <c r="R45" s="3"/>
    </row>
    <row r="46" spans="2:18" ht="15" customHeight="1" x14ac:dyDescent="0.25">
      <c r="B46" s="113"/>
      <c r="C46" s="97" t="s">
        <v>64</v>
      </c>
      <c r="D46" s="98">
        <v>0</v>
      </c>
      <c r="E46" s="98">
        <v>0</v>
      </c>
      <c r="F46" s="98">
        <v>0</v>
      </c>
      <c r="G46" s="98">
        <v>0</v>
      </c>
      <c r="H46" s="98">
        <v>0</v>
      </c>
      <c r="I46" s="98">
        <v>0</v>
      </c>
      <c r="J46" s="98">
        <v>0</v>
      </c>
      <c r="K46" s="98">
        <v>0</v>
      </c>
      <c r="L46" s="98">
        <v>0</v>
      </c>
      <c r="M46" s="98">
        <v>0</v>
      </c>
      <c r="N46" s="98">
        <v>0</v>
      </c>
      <c r="O46" s="98">
        <v>0</v>
      </c>
      <c r="P46" s="16">
        <f>SUM(D46:O46)</f>
        <v>0</v>
      </c>
      <c r="Q46" s="104">
        <v>0</v>
      </c>
      <c r="R46" s="104">
        <v>0</v>
      </c>
    </row>
    <row r="47" spans="2:18" ht="20.25" customHeight="1" x14ac:dyDescent="0.25">
      <c r="B47" s="113"/>
      <c r="C47" s="97" t="s">
        <v>65</v>
      </c>
      <c r="D47" s="98">
        <v>0</v>
      </c>
      <c r="E47" s="98">
        <v>0</v>
      </c>
      <c r="F47" s="98">
        <v>0</v>
      </c>
      <c r="G47" s="98">
        <v>0</v>
      </c>
      <c r="H47" s="98">
        <v>0</v>
      </c>
      <c r="I47" s="98">
        <v>0</v>
      </c>
      <c r="J47" s="98">
        <v>0</v>
      </c>
      <c r="K47" s="98">
        <v>0</v>
      </c>
      <c r="L47" s="98">
        <v>0</v>
      </c>
      <c r="M47" s="98">
        <v>0</v>
      </c>
      <c r="N47" s="98">
        <v>0</v>
      </c>
      <c r="O47" s="98">
        <v>0</v>
      </c>
      <c r="P47" s="16">
        <f t="shared" ref="P47:P49" si="7">SUM(D47:O47)</f>
        <v>0</v>
      </c>
      <c r="Q47" s="104">
        <v>0</v>
      </c>
      <c r="R47" s="104">
        <v>0</v>
      </c>
    </row>
    <row r="48" spans="2:18" x14ac:dyDescent="0.25">
      <c r="B48" s="61" t="s">
        <v>66</v>
      </c>
      <c r="C48" s="97" t="s">
        <v>67</v>
      </c>
      <c r="D48" s="98">
        <v>0</v>
      </c>
      <c r="E48" s="98">
        <v>0</v>
      </c>
      <c r="F48" s="98">
        <v>0</v>
      </c>
      <c r="G48" s="98">
        <v>0</v>
      </c>
      <c r="H48" s="98">
        <v>0</v>
      </c>
      <c r="I48" s="98">
        <v>0</v>
      </c>
      <c r="J48" s="98">
        <v>0</v>
      </c>
      <c r="K48" s="98">
        <v>0</v>
      </c>
      <c r="L48" s="98">
        <v>0</v>
      </c>
      <c r="M48" s="98">
        <v>0</v>
      </c>
      <c r="N48" s="98">
        <v>0</v>
      </c>
      <c r="O48" s="98">
        <v>0</v>
      </c>
      <c r="P48" s="16">
        <f t="shared" si="7"/>
        <v>0</v>
      </c>
      <c r="Q48" s="104">
        <v>0</v>
      </c>
      <c r="R48" s="104">
        <v>0</v>
      </c>
    </row>
    <row r="49" spans="2:18" ht="15.75" thickBot="1" x14ac:dyDescent="0.3">
      <c r="B49" s="62"/>
      <c r="C49" s="97" t="s">
        <v>68</v>
      </c>
      <c r="D49" s="100">
        <v>0</v>
      </c>
      <c r="E49" s="100">
        <v>0</v>
      </c>
      <c r="F49" s="100">
        <v>0</v>
      </c>
      <c r="G49" s="100">
        <v>0</v>
      </c>
      <c r="H49" s="100">
        <v>0</v>
      </c>
      <c r="I49" s="100">
        <v>0</v>
      </c>
      <c r="J49" s="100">
        <v>0</v>
      </c>
      <c r="K49" s="100">
        <v>0</v>
      </c>
      <c r="L49" s="100">
        <v>0</v>
      </c>
      <c r="M49" s="100">
        <v>0</v>
      </c>
      <c r="N49" s="100">
        <v>0</v>
      </c>
      <c r="O49" s="100">
        <v>0</v>
      </c>
      <c r="P49" s="16">
        <f t="shared" si="7"/>
        <v>0</v>
      </c>
      <c r="Q49" s="104">
        <v>0</v>
      </c>
      <c r="R49" s="104">
        <v>0</v>
      </c>
    </row>
    <row r="50" spans="2:18" ht="21" customHeight="1" x14ac:dyDescent="0.25">
      <c r="B50" s="109" t="s">
        <v>69</v>
      </c>
      <c r="C50" s="68" t="s">
        <v>70</v>
      </c>
      <c r="D50" s="18">
        <f t="shared" ref="D50:O50" si="8">(D30*$B30*40*4.25)+(D31*$B31*40*4.25)+(D32*$B32*40*4.25)</f>
        <v>0</v>
      </c>
      <c r="E50" s="18">
        <f t="shared" si="8"/>
        <v>0</v>
      </c>
      <c r="F50" s="18">
        <f t="shared" si="8"/>
        <v>0</v>
      </c>
      <c r="G50" s="18">
        <f t="shared" si="8"/>
        <v>0</v>
      </c>
      <c r="H50" s="18">
        <f t="shared" si="8"/>
        <v>0</v>
      </c>
      <c r="I50" s="18">
        <f t="shared" si="8"/>
        <v>0</v>
      </c>
      <c r="J50" s="18">
        <f t="shared" si="8"/>
        <v>0</v>
      </c>
      <c r="K50" s="18">
        <f t="shared" si="8"/>
        <v>0</v>
      </c>
      <c r="L50" s="18">
        <f t="shared" si="8"/>
        <v>0</v>
      </c>
      <c r="M50" s="18">
        <f t="shared" si="8"/>
        <v>0</v>
      </c>
      <c r="N50" s="18">
        <f t="shared" si="8"/>
        <v>0</v>
      </c>
      <c r="O50" s="18">
        <f t="shared" si="8"/>
        <v>0</v>
      </c>
      <c r="P50" s="18">
        <f t="shared" ref="P50:P71" si="9">SUM(D50:O50)</f>
        <v>0</v>
      </c>
      <c r="Q50" s="105">
        <v>0</v>
      </c>
      <c r="R50" s="105">
        <v>0</v>
      </c>
    </row>
    <row r="51" spans="2:18" ht="26.25" customHeight="1" x14ac:dyDescent="0.25">
      <c r="B51" s="110"/>
      <c r="C51" s="6" t="s">
        <v>71</v>
      </c>
      <c r="D51" s="7">
        <f t="shared" ref="D51:O51" si="10">D50*0.1</f>
        <v>0</v>
      </c>
      <c r="E51" s="8">
        <f t="shared" si="10"/>
        <v>0</v>
      </c>
      <c r="F51" s="8">
        <f t="shared" si="10"/>
        <v>0</v>
      </c>
      <c r="G51" s="8">
        <f t="shared" si="10"/>
        <v>0</v>
      </c>
      <c r="H51" s="8">
        <f t="shared" si="10"/>
        <v>0</v>
      </c>
      <c r="I51" s="8">
        <f t="shared" si="10"/>
        <v>0</v>
      </c>
      <c r="J51" s="8">
        <f t="shared" si="10"/>
        <v>0</v>
      </c>
      <c r="K51" s="8">
        <f t="shared" si="10"/>
        <v>0</v>
      </c>
      <c r="L51" s="8">
        <f t="shared" si="10"/>
        <v>0</v>
      </c>
      <c r="M51" s="8">
        <f t="shared" si="10"/>
        <v>0</v>
      </c>
      <c r="N51" s="8">
        <f t="shared" si="10"/>
        <v>0</v>
      </c>
      <c r="O51" s="8">
        <f t="shared" si="10"/>
        <v>0</v>
      </c>
      <c r="P51" s="16">
        <f t="shared" si="9"/>
        <v>0</v>
      </c>
      <c r="Q51" s="71">
        <f t="shared" ref="Q51:R51" si="11">Q50*0.1</f>
        <v>0</v>
      </c>
      <c r="R51" s="71">
        <f t="shared" si="11"/>
        <v>0</v>
      </c>
    </row>
    <row r="52" spans="2:18" ht="25.5" customHeight="1" thickBot="1" x14ac:dyDescent="0.3">
      <c r="B52" s="111"/>
      <c r="C52" s="69" t="s">
        <v>72</v>
      </c>
      <c r="D52" s="12">
        <f t="shared" ref="D52:O52" si="12">D50*0.025</f>
        <v>0</v>
      </c>
      <c r="E52" s="70">
        <f t="shared" si="12"/>
        <v>0</v>
      </c>
      <c r="F52" s="70">
        <f t="shared" si="12"/>
        <v>0</v>
      </c>
      <c r="G52" s="70">
        <f t="shared" si="12"/>
        <v>0</v>
      </c>
      <c r="H52" s="70">
        <f t="shared" si="12"/>
        <v>0</v>
      </c>
      <c r="I52" s="70">
        <f t="shared" si="12"/>
        <v>0</v>
      </c>
      <c r="J52" s="70">
        <f t="shared" si="12"/>
        <v>0</v>
      </c>
      <c r="K52" s="70">
        <f t="shared" si="12"/>
        <v>0</v>
      </c>
      <c r="L52" s="70">
        <f t="shared" si="12"/>
        <v>0</v>
      </c>
      <c r="M52" s="70">
        <f t="shared" si="12"/>
        <v>0</v>
      </c>
      <c r="N52" s="70">
        <f t="shared" si="12"/>
        <v>0</v>
      </c>
      <c r="O52" s="70">
        <f t="shared" si="12"/>
        <v>0</v>
      </c>
      <c r="P52" s="19">
        <f t="shared" si="9"/>
        <v>0</v>
      </c>
      <c r="Q52" s="19">
        <f>Q51*0.025</f>
        <v>0</v>
      </c>
      <c r="R52" s="19">
        <f>R51*0.025</f>
        <v>0</v>
      </c>
    </row>
    <row r="53" spans="2:18" x14ac:dyDescent="0.25">
      <c r="B53" s="55"/>
      <c r="C53" s="97" t="s">
        <v>73</v>
      </c>
      <c r="D53" s="98">
        <v>0</v>
      </c>
      <c r="E53" s="98">
        <v>0</v>
      </c>
      <c r="F53" s="98">
        <v>0</v>
      </c>
      <c r="G53" s="98">
        <v>0</v>
      </c>
      <c r="H53" s="98">
        <v>0</v>
      </c>
      <c r="I53" s="98">
        <v>0</v>
      </c>
      <c r="J53" s="98">
        <v>0</v>
      </c>
      <c r="K53" s="98">
        <v>0</v>
      </c>
      <c r="L53" s="98">
        <v>0</v>
      </c>
      <c r="M53" s="98">
        <v>0</v>
      </c>
      <c r="N53" s="98">
        <v>0</v>
      </c>
      <c r="O53" s="98">
        <v>0</v>
      </c>
      <c r="P53" s="16">
        <f t="shared" ref="P53" si="13">SUM(D53:O53)</f>
        <v>0</v>
      </c>
      <c r="Q53" s="104">
        <v>0</v>
      </c>
      <c r="R53" s="104">
        <v>0</v>
      </c>
    </row>
    <row r="54" spans="2:18" x14ac:dyDescent="0.25">
      <c r="B54" s="4"/>
      <c r="C54" s="97" t="s">
        <v>74</v>
      </c>
      <c r="D54" s="98">
        <v>0</v>
      </c>
      <c r="E54" s="98">
        <v>0</v>
      </c>
      <c r="F54" s="98">
        <v>0</v>
      </c>
      <c r="G54" s="98">
        <v>0</v>
      </c>
      <c r="H54" s="98">
        <v>0</v>
      </c>
      <c r="I54" s="98">
        <v>0</v>
      </c>
      <c r="J54" s="98">
        <v>0</v>
      </c>
      <c r="K54" s="98">
        <v>0</v>
      </c>
      <c r="L54" s="98">
        <v>0</v>
      </c>
      <c r="M54" s="98">
        <v>0</v>
      </c>
      <c r="N54" s="98">
        <v>0</v>
      </c>
      <c r="O54" s="98">
        <v>0</v>
      </c>
      <c r="P54" s="16">
        <f t="shared" si="9"/>
        <v>0</v>
      </c>
      <c r="Q54" s="104">
        <v>0</v>
      </c>
      <c r="R54" s="104">
        <v>0</v>
      </c>
    </row>
    <row r="55" spans="2:18" x14ac:dyDescent="0.25">
      <c r="B55" s="4"/>
      <c r="C55" s="97" t="s">
        <v>75</v>
      </c>
      <c r="D55" s="98">
        <v>0</v>
      </c>
      <c r="E55" s="99">
        <v>0</v>
      </c>
      <c r="F55" s="99">
        <v>0</v>
      </c>
      <c r="G55" s="99">
        <v>0</v>
      </c>
      <c r="H55" s="99">
        <v>0</v>
      </c>
      <c r="I55" s="99">
        <v>0</v>
      </c>
      <c r="J55" s="99">
        <v>0</v>
      </c>
      <c r="K55" s="99">
        <v>0</v>
      </c>
      <c r="L55" s="99">
        <v>0</v>
      </c>
      <c r="M55" s="99">
        <v>0</v>
      </c>
      <c r="N55" s="99">
        <v>0</v>
      </c>
      <c r="O55" s="99">
        <v>0</v>
      </c>
      <c r="P55" s="16">
        <f t="shared" si="9"/>
        <v>0</v>
      </c>
      <c r="Q55" s="104">
        <v>0</v>
      </c>
      <c r="R55" s="104">
        <v>0</v>
      </c>
    </row>
    <row r="56" spans="2:18" x14ac:dyDescent="0.25">
      <c r="B56" s="4"/>
      <c r="C56" s="97" t="s">
        <v>76</v>
      </c>
      <c r="D56" s="98">
        <v>0</v>
      </c>
      <c r="E56" s="99">
        <v>0</v>
      </c>
      <c r="F56" s="99">
        <v>0</v>
      </c>
      <c r="G56" s="99">
        <v>0</v>
      </c>
      <c r="H56" s="99">
        <v>0</v>
      </c>
      <c r="I56" s="99">
        <v>0</v>
      </c>
      <c r="J56" s="99">
        <v>0</v>
      </c>
      <c r="K56" s="99">
        <v>0</v>
      </c>
      <c r="L56" s="99">
        <v>0</v>
      </c>
      <c r="M56" s="99">
        <v>0</v>
      </c>
      <c r="N56" s="99">
        <v>0</v>
      </c>
      <c r="O56" s="99">
        <v>0</v>
      </c>
      <c r="P56" s="16">
        <f t="shared" si="9"/>
        <v>0</v>
      </c>
      <c r="Q56" s="104">
        <v>0</v>
      </c>
      <c r="R56" s="104">
        <v>0</v>
      </c>
    </row>
    <row r="57" spans="2:18" x14ac:dyDescent="0.25">
      <c r="B57" s="4"/>
      <c r="C57" s="97" t="s">
        <v>77</v>
      </c>
      <c r="D57" s="98">
        <v>0</v>
      </c>
      <c r="E57" s="99">
        <v>0</v>
      </c>
      <c r="F57" s="99">
        <v>0</v>
      </c>
      <c r="G57" s="99">
        <v>0</v>
      </c>
      <c r="H57" s="99">
        <v>0</v>
      </c>
      <c r="I57" s="99">
        <v>0</v>
      </c>
      <c r="J57" s="99">
        <v>0</v>
      </c>
      <c r="K57" s="99">
        <v>0</v>
      </c>
      <c r="L57" s="99">
        <v>0</v>
      </c>
      <c r="M57" s="99">
        <v>0</v>
      </c>
      <c r="N57" s="99">
        <v>0</v>
      </c>
      <c r="O57" s="99">
        <v>0</v>
      </c>
      <c r="P57" s="16">
        <f t="shared" si="9"/>
        <v>0</v>
      </c>
      <c r="Q57" s="104">
        <v>0</v>
      </c>
      <c r="R57" s="104">
        <v>0</v>
      </c>
    </row>
    <row r="58" spans="2:18" x14ac:dyDescent="0.25">
      <c r="B58" s="4"/>
      <c r="C58" s="97" t="s">
        <v>78</v>
      </c>
      <c r="D58" s="98">
        <v>0</v>
      </c>
      <c r="E58" s="99">
        <v>0</v>
      </c>
      <c r="F58" s="99">
        <v>0</v>
      </c>
      <c r="G58" s="99">
        <v>0</v>
      </c>
      <c r="H58" s="99">
        <v>0</v>
      </c>
      <c r="I58" s="99">
        <v>0</v>
      </c>
      <c r="J58" s="99">
        <v>0</v>
      </c>
      <c r="K58" s="99">
        <v>0</v>
      </c>
      <c r="L58" s="99">
        <v>0</v>
      </c>
      <c r="M58" s="99">
        <v>0</v>
      </c>
      <c r="N58" s="99">
        <v>0</v>
      </c>
      <c r="O58" s="99">
        <v>0</v>
      </c>
      <c r="P58" s="16">
        <f t="shared" si="9"/>
        <v>0</v>
      </c>
      <c r="Q58" s="104">
        <v>0</v>
      </c>
      <c r="R58" s="104">
        <v>0</v>
      </c>
    </row>
    <row r="59" spans="2:18" x14ac:dyDescent="0.25">
      <c r="B59" s="4"/>
      <c r="C59" s="97" t="s">
        <v>79</v>
      </c>
      <c r="D59" s="98">
        <v>0</v>
      </c>
      <c r="E59" s="99">
        <v>0</v>
      </c>
      <c r="F59" s="99">
        <v>0</v>
      </c>
      <c r="G59" s="99">
        <v>0</v>
      </c>
      <c r="H59" s="99">
        <v>0</v>
      </c>
      <c r="I59" s="99">
        <v>0</v>
      </c>
      <c r="J59" s="99">
        <v>0</v>
      </c>
      <c r="K59" s="99">
        <v>0</v>
      </c>
      <c r="L59" s="99">
        <v>0</v>
      </c>
      <c r="M59" s="99">
        <v>0</v>
      </c>
      <c r="N59" s="99">
        <v>0</v>
      </c>
      <c r="O59" s="99">
        <v>0</v>
      </c>
      <c r="P59" s="16">
        <f t="shared" si="9"/>
        <v>0</v>
      </c>
      <c r="Q59" s="104">
        <v>0</v>
      </c>
      <c r="R59" s="104">
        <v>0</v>
      </c>
    </row>
    <row r="60" spans="2:18" x14ac:dyDescent="0.25">
      <c r="B60" s="4"/>
      <c r="C60" s="97" t="s">
        <v>80</v>
      </c>
      <c r="D60" s="98">
        <v>0</v>
      </c>
      <c r="E60" s="99">
        <v>0</v>
      </c>
      <c r="F60" s="99">
        <v>0</v>
      </c>
      <c r="G60" s="99">
        <v>0</v>
      </c>
      <c r="H60" s="99">
        <v>0</v>
      </c>
      <c r="I60" s="99">
        <v>0</v>
      </c>
      <c r="J60" s="99">
        <v>0</v>
      </c>
      <c r="K60" s="99">
        <v>0</v>
      </c>
      <c r="L60" s="99">
        <v>0</v>
      </c>
      <c r="M60" s="99">
        <v>0</v>
      </c>
      <c r="N60" s="99">
        <v>0</v>
      </c>
      <c r="O60" s="99">
        <v>0</v>
      </c>
      <c r="P60" s="16">
        <f t="shared" si="9"/>
        <v>0</v>
      </c>
      <c r="Q60" s="104">
        <v>0</v>
      </c>
      <c r="R60" s="104">
        <v>0</v>
      </c>
    </row>
    <row r="61" spans="2:18" x14ac:dyDescent="0.25">
      <c r="B61" s="4"/>
      <c r="C61" s="101" t="s">
        <v>81</v>
      </c>
      <c r="D61" s="98">
        <v>0</v>
      </c>
      <c r="E61" s="99">
        <v>0</v>
      </c>
      <c r="F61" s="99">
        <v>0</v>
      </c>
      <c r="G61" s="99">
        <v>0</v>
      </c>
      <c r="H61" s="99">
        <v>0</v>
      </c>
      <c r="I61" s="99">
        <v>0</v>
      </c>
      <c r="J61" s="99">
        <v>0</v>
      </c>
      <c r="K61" s="99">
        <v>0</v>
      </c>
      <c r="L61" s="99">
        <v>0</v>
      </c>
      <c r="M61" s="99">
        <v>0</v>
      </c>
      <c r="N61" s="99">
        <v>0</v>
      </c>
      <c r="O61" s="99">
        <v>0</v>
      </c>
      <c r="P61" s="16">
        <f t="shared" si="9"/>
        <v>0</v>
      </c>
      <c r="Q61" s="104">
        <v>0</v>
      </c>
      <c r="R61" s="104">
        <v>0</v>
      </c>
    </row>
    <row r="62" spans="2:18" ht="14.45" hidden="1" customHeight="1" x14ac:dyDescent="0.25">
      <c r="B62" s="4"/>
      <c r="C62" s="102" t="s">
        <v>82</v>
      </c>
      <c r="D62" s="98">
        <v>0</v>
      </c>
      <c r="E62" s="99">
        <v>0</v>
      </c>
      <c r="F62" s="99">
        <v>0</v>
      </c>
      <c r="G62" s="99">
        <v>0</v>
      </c>
      <c r="H62" s="99">
        <v>0</v>
      </c>
      <c r="I62" s="99">
        <v>0</v>
      </c>
      <c r="J62" s="99">
        <v>0</v>
      </c>
      <c r="K62" s="99">
        <v>0</v>
      </c>
      <c r="L62" s="99">
        <v>0</v>
      </c>
      <c r="M62" s="99">
        <v>0</v>
      </c>
      <c r="N62" s="99">
        <v>0</v>
      </c>
      <c r="O62" s="99">
        <v>0</v>
      </c>
      <c r="P62" s="16">
        <f t="shared" si="9"/>
        <v>0</v>
      </c>
      <c r="Q62" s="104">
        <v>0</v>
      </c>
      <c r="R62" s="104">
        <v>0</v>
      </c>
    </row>
    <row r="63" spans="2:18" ht="14.45" hidden="1" customHeight="1" x14ac:dyDescent="0.25">
      <c r="B63" s="4"/>
      <c r="C63" s="97" t="s">
        <v>83</v>
      </c>
      <c r="D63" s="98">
        <v>0</v>
      </c>
      <c r="E63" s="99">
        <v>0</v>
      </c>
      <c r="F63" s="99">
        <v>0</v>
      </c>
      <c r="G63" s="99">
        <v>0</v>
      </c>
      <c r="H63" s="99">
        <v>0</v>
      </c>
      <c r="I63" s="99">
        <v>0</v>
      </c>
      <c r="J63" s="99">
        <v>0</v>
      </c>
      <c r="K63" s="99">
        <v>0</v>
      </c>
      <c r="L63" s="99">
        <v>0</v>
      </c>
      <c r="M63" s="99">
        <v>0</v>
      </c>
      <c r="N63" s="99">
        <v>0</v>
      </c>
      <c r="O63" s="99">
        <v>0</v>
      </c>
      <c r="P63" s="16">
        <f t="shared" si="9"/>
        <v>0</v>
      </c>
      <c r="Q63" s="104">
        <v>0</v>
      </c>
      <c r="R63" s="104">
        <v>0</v>
      </c>
    </row>
    <row r="64" spans="2:18" ht="14.45" hidden="1" customHeight="1" x14ac:dyDescent="0.25">
      <c r="B64" s="4"/>
      <c r="C64" s="97" t="s">
        <v>83</v>
      </c>
      <c r="D64" s="98">
        <v>0</v>
      </c>
      <c r="E64" s="99">
        <v>0</v>
      </c>
      <c r="F64" s="99">
        <v>0</v>
      </c>
      <c r="G64" s="99">
        <v>0</v>
      </c>
      <c r="H64" s="99">
        <v>0</v>
      </c>
      <c r="I64" s="99">
        <v>0</v>
      </c>
      <c r="J64" s="99">
        <v>0</v>
      </c>
      <c r="K64" s="99">
        <v>0</v>
      </c>
      <c r="L64" s="99">
        <v>0</v>
      </c>
      <c r="M64" s="99">
        <v>0</v>
      </c>
      <c r="N64" s="99">
        <v>0</v>
      </c>
      <c r="O64" s="99">
        <v>0</v>
      </c>
      <c r="P64" s="16">
        <f t="shared" si="9"/>
        <v>0</v>
      </c>
      <c r="Q64" s="104">
        <v>0</v>
      </c>
      <c r="R64" s="104">
        <v>0</v>
      </c>
    </row>
    <row r="65" spans="2:18" ht="14.45" hidden="1" customHeight="1" x14ac:dyDescent="0.25">
      <c r="B65" s="4"/>
      <c r="C65" s="97" t="s">
        <v>83</v>
      </c>
      <c r="D65" s="98">
        <v>0</v>
      </c>
      <c r="E65" s="99">
        <v>0</v>
      </c>
      <c r="F65" s="99">
        <v>0</v>
      </c>
      <c r="G65" s="99">
        <v>0</v>
      </c>
      <c r="H65" s="99">
        <v>0</v>
      </c>
      <c r="I65" s="99">
        <v>0</v>
      </c>
      <c r="J65" s="99">
        <v>0</v>
      </c>
      <c r="K65" s="99">
        <v>0</v>
      </c>
      <c r="L65" s="99">
        <v>0</v>
      </c>
      <c r="M65" s="99">
        <v>0</v>
      </c>
      <c r="N65" s="99">
        <v>0</v>
      </c>
      <c r="O65" s="99">
        <v>0</v>
      </c>
      <c r="P65" s="16">
        <f t="shared" si="9"/>
        <v>0</v>
      </c>
      <c r="Q65" s="104">
        <v>0</v>
      </c>
      <c r="R65" s="104">
        <v>0</v>
      </c>
    </row>
    <row r="66" spans="2:18" ht="14.45" customHeight="1" x14ac:dyDescent="0.25">
      <c r="B66" s="4"/>
      <c r="C66" s="97" t="s">
        <v>84</v>
      </c>
      <c r="D66" s="98">
        <v>0</v>
      </c>
      <c r="E66" s="99">
        <v>0</v>
      </c>
      <c r="F66" s="99">
        <v>0</v>
      </c>
      <c r="G66" s="99">
        <v>0</v>
      </c>
      <c r="H66" s="99">
        <v>0</v>
      </c>
      <c r="I66" s="99">
        <v>0</v>
      </c>
      <c r="J66" s="99">
        <v>0</v>
      </c>
      <c r="K66" s="99">
        <v>0</v>
      </c>
      <c r="L66" s="99">
        <v>0</v>
      </c>
      <c r="M66" s="99">
        <v>0</v>
      </c>
      <c r="N66" s="99">
        <v>0</v>
      </c>
      <c r="O66" s="99">
        <v>0</v>
      </c>
      <c r="P66" s="16">
        <f t="shared" ref="P66" si="14">SUM(D66:O66)</f>
        <v>0</v>
      </c>
      <c r="Q66" s="104">
        <v>0</v>
      </c>
      <c r="R66" s="104">
        <v>0</v>
      </c>
    </row>
    <row r="67" spans="2:18" ht="14.45" customHeight="1" x14ac:dyDescent="0.25">
      <c r="B67" s="4"/>
      <c r="C67" s="97" t="s">
        <v>83</v>
      </c>
      <c r="D67" s="98">
        <v>0</v>
      </c>
      <c r="E67" s="99">
        <v>0</v>
      </c>
      <c r="F67" s="99">
        <v>0</v>
      </c>
      <c r="G67" s="99">
        <v>0</v>
      </c>
      <c r="H67" s="99">
        <v>0</v>
      </c>
      <c r="I67" s="99">
        <v>0</v>
      </c>
      <c r="J67" s="99">
        <v>0</v>
      </c>
      <c r="K67" s="99">
        <v>0</v>
      </c>
      <c r="L67" s="99">
        <v>0</v>
      </c>
      <c r="M67" s="99">
        <v>0</v>
      </c>
      <c r="N67" s="99">
        <v>0</v>
      </c>
      <c r="O67" s="99">
        <v>0</v>
      </c>
      <c r="P67" s="16">
        <f t="shared" si="9"/>
        <v>0</v>
      </c>
      <c r="Q67" s="104">
        <v>0</v>
      </c>
      <c r="R67" s="104">
        <v>0</v>
      </c>
    </row>
    <row r="68" spans="2:18" ht="14.45" customHeight="1" x14ac:dyDescent="0.25">
      <c r="B68" s="4"/>
      <c r="C68" s="97" t="s">
        <v>83</v>
      </c>
      <c r="D68" s="98">
        <v>0</v>
      </c>
      <c r="E68" s="99">
        <v>0</v>
      </c>
      <c r="F68" s="99">
        <v>0</v>
      </c>
      <c r="G68" s="99">
        <v>0</v>
      </c>
      <c r="H68" s="99">
        <v>0</v>
      </c>
      <c r="I68" s="99">
        <v>0</v>
      </c>
      <c r="J68" s="99">
        <v>0</v>
      </c>
      <c r="K68" s="99">
        <v>0</v>
      </c>
      <c r="L68" s="99">
        <v>0</v>
      </c>
      <c r="M68" s="99">
        <v>0</v>
      </c>
      <c r="N68" s="99">
        <v>0</v>
      </c>
      <c r="O68" s="99">
        <v>0</v>
      </c>
      <c r="P68" s="16">
        <f t="shared" si="9"/>
        <v>0</v>
      </c>
      <c r="Q68" s="104">
        <v>0</v>
      </c>
      <c r="R68" s="104">
        <v>0</v>
      </c>
    </row>
    <row r="69" spans="2:18" ht="15.75" thickBot="1" x14ac:dyDescent="0.3">
      <c r="B69" s="4"/>
      <c r="C69" s="97" t="s">
        <v>83</v>
      </c>
      <c r="D69" s="100">
        <v>0</v>
      </c>
      <c r="E69" s="99">
        <v>0</v>
      </c>
      <c r="F69" s="99">
        <v>0</v>
      </c>
      <c r="G69" s="99">
        <v>0</v>
      </c>
      <c r="H69" s="99">
        <v>0</v>
      </c>
      <c r="I69" s="99">
        <v>0</v>
      </c>
      <c r="J69" s="99">
        <v>0</v>
      </c>
      <c r="K69" s="99">
        <v>0</v>
      </c>
      <c r="L69" s="99">
        <v>0</v>
      </c>
      <c r="M69" s="99">
        <v>0</v>
      </c>
      <c r="N69" s="99">
        <v>0</v>
      </c>
      <c r="O69" s="99">
        <v>0</v>
      </c>
      <c r="P69" s="16">
        <f t="shared" si="9"/>
        <v>0</v>
      </c>
      <c r="Q69" s="104">
        <f t="shared" ref="Q69:R69" si="15">O69*12</f>
        <v>0</v>
      </c>
      <c r="R69" s="104">
        <f t="shared" si="15"/>
        <v>0</v>
      </c>
    </row>
    <row r="70" spans="2:18" ht="19.5" thickBot="1" x14ac:dyDescent="0.35">
      <c r="B70" s="4"/>
      <c r="C70" s="76" t="s">
        <v>85</v>
      </c>
      <c r="D70" s="17">
        <f t="shared" ref="D70:O70" si="16">SUM(D46:D69)</f>
        <v>0</v>
      </c>
      <c r="E70" s="66">
        <f t="shared" si="16"/>
        <v>0</v>
      </c>
      <c r="F70" s="66">
        <f t="shared" si="16"/>
        <v>0</v>
      </c>
      <c r="G70" s="66">
        <f t="shared" si="16"/>
        <v>0</v>
      </c>
      <c r="H70" s="66">
        <f t="shared" si="16"/>
        <v>0</v>
      </c>
      <c r="I70" s="66">
        <f t="shared" si="16"/>
        <v>0</v>
      </c>
      <c r="J70" s="66">
        <f t="shared" si="16"/>
        <v>0</v>
      </c>
      <c r="K70" s="66">
        <f t="shared" si="16"/>
        <v>0</v>
      </c>
      <c r="L70" s="66">
        <f t="shared" si="16"/>
        <v>0</v>
      </c>
      <c r="M70" s="66">
        <f t="shared" si="16"/>
        <v>0</v>
      </c>
      <c r="N70" s="66">
        <f t="shared" si="16"/>
        <v>0</v>
      </c>
      <c r="O70" s="66">
        <f t="shared" si="16"/>
        <v>0</v>
      </c>
      <c r="P70" s="66">
        <f t="shared" si="9"/>
        <v>0</v>
      </c>
      <c r="Q70" s="66">
        <f>SUM(Q46:Q69)</f>
        <v>0</v>
      </c>
      <c r="R70" s="66">
        <f>SUM(R46:R69)</f>
        <v>0</v>
      </c>
    </row>
    <row r="71" spans="2:18" s="74" customFormat="1" ht="25.5" customHeight="1" thickBot="1" x14ac:dyDescent="0.3">
      <c r="B71" s="73"/>
      <c r="C71" s="77" t="s">
        <v>86</v>
      </c>
      <c r="D71" s="72">
        <f t="shared" ref="D71:O71" si="17">D44-D70</f>
        <v>0</v>
      </c>
      <c r="E71" s="72">
        <f t="shared" si="17"/>
        <v>0</v>
      </c>
      <c r="F71" s="72">
        <f t="shared" si="17"/>
        <v>0</v>
      </c>
      <c r="G71" s="72">
        <f t="shared" si="17"/>
        <v>0</v>
      </c>
      <c r="H71" s="72">
        <f t="shared" si="17"/>
        <v>0</v>
      </c>
      <c r="I71" s="72">
        <f t="shared" si="17"/>
        <v>0</v>
      </c>
      <c r="J71" s="72">
        <f t="shared" si="17"/>
        <v>0</v>
      </c>
      <c r="K71" s="72">
        <f t="shared" si="17"/>
        <v>0</v>
      </c>
      <c r="L71" s="72">
        <f t="shared" si="17"/>
        <v>0</v>
      </c>
      <c r="M71" s="72">
        <f t="shared" si="17"/>
        <v>0</v>
      </c>
      <c r="N71" s="72">
        <f t="shared" si="17"/>
        <v>0</v>
      </c>
      <c r="O71" s="72">
        <f t="shared" si="17"/>
        <v>0</v>
      </c>
      <c r="P71" s="72">
        <f t="shared" si="9"/>
        <v>0</v>
      </c>
      <c r="Q71" s="72">
        <f>SUM(E71:P71)</f>
        <v>0</v>
      </c>
      <c r="R71" s="72">
        <f>SUM(F71:Q71)</f>
        <v>0</v>
      </c>
    </row>
  </sheetData>
  <sheetProtection sheet="1" objects="1" scenarios="1"/>
  <mergeCells count="28">
    <mergeCell ref="F13:H13"/>
    <mergeCell ref="F14:H14"/>
    <mergeCell ref="Q4:W4"/>
    <mergeCell ref="R38:R39"/>
    <mergeCell ref="D27:O27"/>
    <mergeCell ref="E28:O28"/>
    <mergeCell ref="Q38:Q39"/>
    <mergeCell ref="J38:J39"/>
    <mergeCell ref="K38:K39"/>
    <mergeCell ref="D16:O16"/>
    <mergeCell ref="P38:P39"/>
    <mergeCell ref="L38:L39"/>
    <mergeCell ref="M38:M39"/>
    <mergeCell ref="N38:N39"/>
    <mergeCell ref="O38:O39"/>
    <mergeCell ref="F38:F39"/>
    <mergeCell ref="G38:G39"/>
    <mergeCell ref="H38:H39"/>
    <mergeCell ref="I38:I39"/>
    <mergeCell ref="E17:O17"/>
    <mergeCell ref="D36:O36"/>
    <mergeCell ref="E37:O37"/>
    <mergeCell ref="B50:B52"/>
    <mergeCell ref="B38:B44"/>
    <mergeCell ref="C38:C39"/>
    <mergeCell ref="D38:D39"/>
    <mergeCell ref="E38:E39"/>
    <mergeCell ref="B45:B47"/>
  </mergeCells>
  <phoneticPr fontId="5" type="noConversion"/>
  <hyperlinks>
    <hyperlink ref="B48" location="'Home Space % Calculator'!A1" display="Click for Space Calculator" xr:uid="{D180135D-4B3D-4CED-9862-48CD45069E86}"/>
  </hyperlinks>
  <pageMargins left="0.7" right="0.7" top="0.75" bottom="0.75" header="0.3" footer="0.3"/>
  <pageSetup orientation="landscape" r:id="rId1"/>
  <ignoredErrors>
    <ignoredError sqref="P51:P53 P70 P6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C9EB5-2188-451D-91A3-CF84A616C267}">
  <dimension ref="A1:F92"/>
  <sheetViews>
    <sheetView showGridLines="0" zoomScaleNormal="100" workbookViewId="0">
      <selection activeCell="F9" sqref="F9"/>
    </sheetView>
  </sheetViews>
  <sheetFormatPr defaultColWidth="12.5703125" defaultRowHeight="15" zeroHeight="1" x14ac:dyDescent="0.25"/>
  <cols>
    <col min="1" max="1" width="3.140625" style="22" customWidth="1"/>
    <col min="2" max="2" width="93.42578125" customWidth="1"/>
    <col min="3" max="3" width="14.28515625" customWidth="1"/>
    <col min="4" max="4" width="16.28515625" customWidth="1"/>
    <col min="5" max="5" width="93.42578125" customWidth="1"/>
    <col min="6" max="6" width="51.85546875" customWidth="1"/>
    <col min="8" max="8" width="41.5703125" customWidth="1"/>
    <col min="16384" max="16384" width="91.28515625" customWidth="1"/>
  </cols>
  <sheetData>
    <row r="1" spans="1:6" ht="12.4" customHeight="1" thickBot="1" x14ac:dyDescent="0.3">
      <c r="A1" s="20"/>
      <c r="C1" s="21"/>
      <c r="F1" s="21"/>
    </row>
    <row r="2" spans="1:6" ht="60" customHeight="1" thickBot="1" x14ac:dyDescent="0.3">
      <c r="B2" s="134" t="s">
        <v>87</v>
      </c>
      <c r="C2" s="135"/>
      <c r="D2" s="50"/>
      <c r="E2" s="134" t="s">
        <v>88</v>
      </c>
      <c r="F2" s="135"/>
    </row>
    <row r="3" spans="1:6" ht="15.75" thickBot="1" x14ac:dyDescent="0.3">
      <c r="B3" s="23"/>
      <c r="C3" s="24"/>
      <c r="D3" s="50"/>
      <c r="E3" s="23"/>
      <c r="F3" s="24"/>
    </row>
    <row r="4" spans="1:6" ht="16.5" thickBot="1" x14ac:dyDescent="0.3">
      <c r="B4" s="25" t="s">
        <v>89</v>
      </c>
      <c r="C4" s="26"/>
      <c r="D4" s="50"/>
      <c r="E4" s="25" t="s">
        <v>89</v>
      </c>
      <c r="F4" s="26"/>
    </row>
    <row r="5" spans="1:6" ht="48" thickBot="1" x14ac:dyDescent="0.3">
      <c r="B5" s="27" t="s">
        <v>90</v>
      </c>
      <c r="C5" s="80">
        <v>2000</v>
      </c>
      <c r="D5" s="50"/>
      <c r="E5" s="27" t="s">
        <v>90</v>
      </c>
      <c r="F5" s="80">
        <v>0</v>
      </c>
    </row>
    <row r="6" spans="1:6" ht="15.75" thickBot="1" x14ac:dyDescent="0.3">
      <c r="B6" s="29"/>
      <c r="C6" s="30"/>
      <c r="D6" s="50"/>
      <c r="E6" s="29"/>
      <c r="F6" s="30"/>
    </row>
    <row r="7" spans="1:6" ht="46.5" thickBot="1" x14ac:dyDescent="0.3">
      <c r="B7" s="27" t="s">
        <v>91</v>
      </c>
      <c r="C7" s="80">
        <v>100</v>
      </c>
      <c r="D7" s="50"/>
      <c r="E7" s="27" t="s">
        <v>91</v>
      </c>
      <c r="F7" s="80">
        <v>0</v>
      </c>
    </row>
    <row r="8" spans="1:6" ht="15.75" thickBot="1" x14ac:dyDescent="0.3">
      <c r="B8" s="29"/>
      <c r="C8" s="30"/>
      <c r="D8" s="50"/>
      <c r="E8" s="29"/>
      <c r="F8" s="30"/>
    </row>
    <row r="9" spans="1:6" ht="16.5" thickBot="1" x14ac:dyDescent="0.3">
      <c r="B9" s="27" t="s">
        <v>92</v>
      </c>
      <c r="C9" s="31">
        <f>C7/C5</f>
        <v>0.05</v>
      </c>
      <c r="D9" s="50"/>
      <c r="E9" s="27" t="s">
        <v>92</v>
      </c>
      <c r="F9" s="31" t="e">
        <f>F7/F5</f>
        <v>#DIV/0!</v>
      </c>
    </row>
    <row r="10" spans="1:6" ht="15.75" thickBot="1" x14ac:dyDescent="0.3">
      <c r="B10" s="29"/>
      <c r="C10" s="30"/>
      <c r="D10" s="50"/>
      <c r="E10" s="29"/>
      <c r="F10" s="30"/>
    </row>
    <row r="11" spans="1:6" ht="31.5" thickBot="1" x14ac:dyDescent="0.3">
      <c r="B11" s="27" t="s">
        <v>93</v>
      </c>
      <c r="C11" s="80">
        <v>500</v>
      </c>
      <c r="D11" s="50"/>
      <c r="E11" s="27" t="s">
        <v>93</v>
      </c>
      <c r="F11" s="80">
        <v>0</v>
      </c>
    </row>
    <row r="12" spans="1:6" ht="15.75" thickBot="1" x14ac:dyDescent="0.3">
      <c r="B12" s="29"/>
      <c r="C12" s="32"/>
      <c r="D12" s="50"/>
      <c r="E12" s="29"/>
      <c r="F12" s="32"/>
    </row>
    <row r="13" spans="1:6" ht="16.5" thickBot="1" x14ac:dyDescent="0.3">
      <c r="B13" s="27" t="s">
        <v>94</v>
      </c>
      <c r="C13" s="31">
        <f>C11/C5</f>
        <v>0.25</v>
      </c>
      <c r="D13" s="50"/>
      <c r="E13" s="27" t="s">
        <v>94</v>
      </c>
      <c r="F13" s="31" t="e">
        <f>F11/F5</f>
        <v>#DIV/0!</v>
      </c>
    </row>
    <row r="14" spans="1:6" ht="15.75" thickBot="1" x14ac:dyDescent="0.3">
      <c r="B14" s="33"/>
      <c r="C14" s="34"/>
      <c r="D14" s="50"/>
      <c r="E14" s="33"/>
      <c r="F14" s="34"/>
    </row>
    <row r="15" spans="1:6" ht="16.5" thickBot="1" x14ac:dyDescent="0.3">
      <c r="B15" s="25" t="s">
        <v>95</v>
      </c>
      <c r="C15" s="26"/>
      <c r="D15" s="50"/>
      <c r="E15" s="25" t="s">
        <v>95</v>
      </c>
      <c r="F15" s="26"/>
    </row>
    <row r="16" spans="1:6" ht="15.75" thickBot="1" x14ac:dyDescent="0.3">
      <c r="B16" s="27" t="s">
        <v>96</v>
      </c>
      <c r="C16" s="80">
        <v>40</v>
      </c>
      <c r="D16" s="50"/>
      <c r="E16" s="27" t="s">
        <v>96</v>
      </c>
      <c r="F16" s="80">
        <v>0</v>
      </c>
    </row>
    <row r="17" spans="2:6" ht="15.75" thickBot="1" x14ac:dyDescent="0.3">
      <c r="B17" s="29"/>
      <c r="C17" s="30"/>
      <c r="D17" s="50"/>
      <c r="E17" s="29"/>
      <c r="F17" s="30"/>
    </row>
    <row r="18" spans="2:6" ht="60.75" thickBot="1" x14ac:dyDescent="0.3">
      <c r="B18" s="27" t="s">
        <v>97</v>
      </c>
      <c r="C18" s="80">
        <v>10</v>
      </c>
      <c r="D18" s="50"/>
      <c r="E18" s="27" t="s">
        <v>97</v>
      </c>
      <c r="F18" s="80">
        <v>0</v>
      </c>
    </row>
    <row r="19" spans="2:6" ht="15.75" thickBot="1" x14ac:dyDescent="0.3">
      <c r="B19" s="29"/>
      <c r="C19" s="30"/>
      <c r="D19" s="50"/>
      <c r="E19" s="29"/>
      <c r="F19" s="30"/>
    </row>
    <row r="20" spans="2:6" ht="16.5" thickBot="1" x14ac:dyDescent="0.3">
      <c r="B20" s="27" t="s">
        <v>98</v>
      </c>
      <c r="C20" s="80">
        <v>1</v>
      </c>
      <c r="D20" s="50"/>
      <c r="E20" s="27" t="s">
        <v>98</v>
      </c>
      <c r="F20" s="80">
        <v>0</v>
      </c>
    </row>
    <row r="21" spans="2:6" ht="15.75" thickBot="1" x14ac:dyDescent="0.3">
      <c r="B21" s="29"/>
      <c r="C21" s="30"/>
      <c r="D21" s="50"/>
      <c r="E21" s="29"/>
      <c r="F21" s="30"/>
    </row>
    <row r="22" spans="2:6" ht="54" customHeight="1" thickBot="1" x14ac:dyDescent="0.3">
      <c r="B22" s="29" t="s">
        <v>99</v>
      </c>
      <c r="C22" s="80">
        <v>2</v>
      </c>
      <c r="D22" s="50"/>
      <c r="E22" s="29" t="s">
        <v>99</v>
      </c>
      <c r="F22" s="80">
        <v>0</v>
      </c>
    </row>
    <row r="23" spans="2:6" ht="15.75" thickBot="1" x14ac:dyDescent="0.3">
      <c r="B23" s="29"/>
      <c r="C23" s="30"/>
      <c r="D23" s="50"/>
      <c r="E23" s="29"/>
      <c r="F23" s="30"/>
    </row>
    <row r="24" spans="2:6" ht="15.75" thickBot="1" x14ac:dyDescent="0.3">
      <c r="B24" s="27" t="s">
        <v>100</v>
      </c>
      <c r="C24" s="42">
        <f>((C16+C18)*(52-C20))+(C22*C20)</f>
        <v>2552</v>
      </c>
      <c r="D24" s="50"/>
      <c r="E24" s="27" t="s">
        <v>100</v>
      </c>
      <c r="F24" s="42">
        <f>((F16+F18)*(52-F20))+(F22*F20)</f>
        <v>0</v>
      </c>
    </row>
    <row r="25" spans="2:6" ht="15.75" thickBot="1" x14ac:dyDescent="0.3">
      <c r="B25" s="29"/>
      <c r="C25" s="30"/>
      <c r="D25" s="50"/>
      <c r="E25" s="29"/>
      <c r="F25" s="30"/>
    </row>
    <row r="26" spans="2:6" ht="27.75" customHeight="1" thickBot="1" x14ac:dyDescent="0.3">
      <c r="B26" s="27" t="s">
        <v>101</v>
      </c>
      <c r="C26" s="31">
        <f>C24/8760</f>
        <v>0.29132420091324202</v>
      </c>
      <c r="D26" s="50"/>
      <c r="E26" s="27" t="s">
        <v>101</v>
      </c>
      <c r="F26" s="31">
        <f>F24/8760</f>
        <v>0</v>
      </c>
    </row>
    <row r="27" spans="2:6" ht="15.75" thickBot="1" x14ac:dyDescent="0.3">
      <c r="B27" s="29"/>
      <c r="C27" s="26"/>
      <c r="D27" s="50"/>
      <c r="E27" s="29"/>
      <c r="F27" s="26"/>
    </row>
    <row r="28" spans="2:6" ht="16.5" thickBot="1" x14ac:dyDescent="0.3">
      <c r="B28" s="36" t="s">
        <v>102</v>
      </c>
      <c r="C28" s="37">
        <f>(C9)+(C13*C26)</f>
        <v>0.12283105022831051</v>
      </c>
      <c r="D28" s="50"/>
      <c r="E28" s="36" t="s">
        <v>103</v>
      </c>
      <c r="F28" s="37" t="e">
        <f>(F9)+(F13*F26)</f>
        <v>#DIV/0!</v>
      </c>
    </row>
    <row r="29" spans="2:6" ht="15.75" hidden="1" thickBot="1" x14ac:dyDescent="0.3">
      <c r="B29" s="38"/>
      <c r="C29" s="39"/>
      <c r="D29" s="50"/>
      <c r="E29" s="38"/>
      <c r="F29" s="39"/>
    </row>
    <row r="30" spans="2:6" ht="19.5" hidden="1" thickBot="1" x14ac:dyDescent="0.35">
      <c r="B30" s="136" t="s">
        <v>104</v>
      </c>
      <c r="C30" s="137"/>
      <c r="D30" s="50"/>
      <c r="E30" s="136" t="s">
        <v>104</v>
      </c>
      <c r="F30" s="137"/>
    </row>
    <row r="31" spans="2:6" ht="15.75" hidden="1" thickBot="1" x14ac:dyDescent="0.3">
      <c r="B31" s="23"/>
      <c r="C31" s="24"/>
      <c r="D31" s="50"/>
      <c r="E31" s="23"/>
      <c r="F31" s="24"/>
    </row>
    <row r="32" spans="2:6" ht="16.5" hidden="1" thickBot="1" x14ac:dyDescent="0.3">
      <c r="B32" s="25" t="s">
        <v>105</v>
      </c>
      <c r="C32" s="26"/>
      <c r="D32" s="50"/>
      <c r="E32" s="25" t="s">
        <v>105</v>
      </c>
      <c r="F32" s="26"/>
    </row>
    <row r="33" spans="2:6" ht="45.75" hidden="1" thickBot="1" x14ac:dyDescent="0.3">
      <c r="B33" s="27" t="s">
        <v>106</v>
      </c>
      <c r="C33" s="28">
        <v>2000</v>
      </c>
      <c r="D33" s="50"/>
      <c r="E33" s="27" t="s">
        <v>106</v>
      </c>
      <c r="F33" s="28">
        <v>2000</v>
      </c>
    </row>
    <row r="34" spans="2:6" ht="15.75" hidden="1" thickBot="1" x14ac:dyDescent="0.3">
      <c r="B34" s="27"/>
      <c r="C34" s="40"/>
      <c r="D34" s="50"/>
      <c r="E34" s="27"/>
      <c r="F34" s="40"/>
    </row>
    <row r="35" spans="2:6" ht="45.75" hidden="1" thickBot="1" x14ac:dyDescent="0.3">
      <c r="B35" s="27" t="s">
        <v>107</v>
      </c>
      <c r="C35" s="28">
        <v>100</v>
      </c>
      <c r="D35" s="50"/>
      <c r="E35" s="27" t="s">
        <v>107</v>
      </c>
      <c r="F35" s="28">
        <v>100</v>
      </c>
    </row>
    <row r="36" spans="2:6" ht="15.75" hidden="1" thickBot="1" x14ac:dyDescent="0.3">
      <c r="B36" s="27"/>
      <c r="C36" s="30"/>
      <c r="D36" s="50"/>
      <c r="E36" s="27"/>
      <c r="F36" s="30"/>
    </row>
    <row r="37" spans="2:6" ht="16.5" hidden="1" thickBot="1" x14ac:dyDescent="0.3">
      <c r="B37" s="27" t="s">
        <v>108</v>
      </c>
      <c r="C37" s="31">
        <f>C35/C33</f>
        <v>0.05</v>
      </c>
      <c r="D37" s="50"/>
      <c r="E37" s="27" t="s">
        <v>108</v>
      </c>
      <c r="F37" s="31">
        <f>F35/F33</f>
        <v>0.05</v>
      </c>
    </row>
    <row r="38" spans="2:6" ht="15.75" hidden="1" thickBot="1" x14ac:dyDescent="0.3">
      <c r="B38" s="27"/>
      <c r="C38" s="40"/>
      <c r="D38" s="50"/>
      <c r="E38" s="27"/>
      <c r="F38" s="40"/>
    </row>
    <row r="39" spans="2:6" ht="32.25" hidden="1" thickBot="1" x14ac:dyDescent="0.3">
      <c r="B39" s="27" t="s">
        <v>109</v>
      </c>
      <c r="C39" s="28">
        <v>1000</v>
      </c>
      <c r="D39" s="50"/>
      <c r="E39" s="27" t="s">
        <v>109</v>
      </c>
      <c r="F39" s="28">
        <v>1000</v>
      </c>
    </row>
    <row r="40" spans="2:6" ht="15.75" hidden="1" thickBot="1" x14ac:dyDescent="0.3">
      <c r="B40" s="29"/>
      <c r="C40" s="32"/>
      <c r="D40" s="50"/>
      <c r="E40" s="29"/>
      <c r="F40" s="32"/>
    </row>
    <row r="41" spans="2:6" ht="16.5" hidden="1" thickBot="1" x14ac:dyDescent="0.3">
      <c r="B41" s="27" t="s">
        <v>110</v>
      </c>
      <c r="C41" s="31">
        <f>(C39/C33)</f>
        <v>0.5</v>
      </c>
      <c r="D41" s="50"/>
      <c r="E41" s="27" t="s">
        <v>110</v>
      </c>
      <c r="F41" s="31">
        <f>(F39/F33)</f>
        <v>0.5</v>
      </c>
    </row>
    <row r="42" spans="2:6" ht="15.75" hidden="1" thickBot="1" x14ac:dyDescent="0.3">
      <c r="B42" s="33"/>
      <c r="C42" s="34"/>
      <c r="D42" s="50"/>
      <c r="E42" s="33"/>
      <c r="F42" s="34"/>
    </row>
    <row r="43" spans="2:6" ht="16.5" hidden="1" thickBot="1" x14ac:dyDescent="0.3">
      <c r="B43" s="25" t="s">
        <v>111</v>
      </c>
      <c r="C43" s="26"/>
      <c r="D43" s="50"/>
      <c r="E43" s="25" t="s">
        <v>111</v>
      </c>
      <c r="F43" s="26"/>
    </row>
    <row r="44" spans="2:6" ht="15.75" hidden="1" thickBot="1" x14ac:dyDescent="0.3">
      <c r="B44" s="27" t="s">
        <v>112</v>
      </c>
      <c r="C44" s="28">
        <v>40</v>
      </c>
      <c r="D44" s="50"/>
      <c r="E44" s="27" t="s">
        <v>112</v>
      </c>
      <c r="F44" s="28">
        <v>40</v>
      </c>
    </row>
    <row r="45" spans="2:6" ht="15.75" hidden="1" thickBot="1" x14ac:dyDescent="0.3">
      <c r="B45" s="29"/>
      <c r="C45" s="30"/>
      <c r="D45" s="50"/>
      <c r="E45" s="29"/>
      <c r="F45" s="30"/>
    </row>
    <row r="46" spans="2:6" ht="60.75" hidden="1" thickBot="1" x14ac:dyDescent="0.3">
      <c r="B46" s="27" t="s">
        <v>113</v>
      </c>
      <c r="C46" s="28">
        <v>10</v>
      </c>
      <c r="D46" s="50"/>
      <c r="E46" s="27" t="s">
        <v>113</v>
      </c>
      <c r="F46" s="28">
        <v>10</v>
      </c>
    </row>
    <row r="47" spans="2:6" ht="15.75" hidden="1" thickBot="1" x14ac:dyDescent="0.3">
      <c r="B47" s="29"/>
      <c r="C47" s="30"/>
      <c r="D47" s="50"/>
      <c r="E47" s="29"/>
      <c r="F47" s="30"/>
    </row>
    <row r="48" spans="2:6" ht="15.75" hidden="1" thickBot="1" x14ac:dyDescent="0.3">
      <c r="B48" s="27" t="s">
        <v>114</v>
      </c>
      <c r="C48" s="28">
        <v>2</v>
      </c>
      <c r="D48" s="50"/>
      <c r="E48" s="27" t="s">
        <v>114</v>
      </c>
      <c r="F48" s="28">
        <v>2</v>
      </c>
    </row>
    <row r="49" spans="2:6" ht="15.75" hidden="1" thickBot="1" x14ac:dyDescent="0.3">
      <c r="B49" s="29"/>
      <c r="C49" s="30"/>
      <c r="D49" s="50"/>
      <c r="E49" s="29"/>
      <c r="F49" s="30"/>
    </row>
    <row r="50" spans="2:6" ht="60.75" hidden="1" thickBot="1" x14ac:dyDescent="0.3">
      <c r="B50" s="29" t="s">
        <v>115</v>
      </c>
      <c r="C50" s="28">
        <v>2</v>
      </c>
      <c r="D50" s="50"/>
      <c r="E50" s="29" t="s">
        <v>115</v>
      </c>
      <c r="F50" s="28">
        <v>2</v>
      </c>
    </row>
    <row r="51" spans="2:6" ht="15.75" hidden="1" thickBot="1" x14ac:dyDescent="0.3">
      <c r="B51" s="29"/>
      <c r="C51" s="30"/>
      <c r="D51" s="50"/>
      <c r="E51" s="29"/>
      <c r="F51" s="30"/>
    </row>
    <row r="52" spans="2:6" ht="15.75" hidden="1" thickBot="1" x14ac:dyDescent="0.3">
      <c r="B52" s="27" t="s">
        <v>116</v>
      </c>
      <c r="C52" s="35">
        <f>((C44+C46)*(52-C48))+(C50*C48)</f>
        <v>2504</v>
      </c>
      <c r="D52" s="50"/>
      <c r="E52" s="27" t="s">
        <v>116</v>
      </c>
      <c r="F52" s="35">
        <f>((F44+F46)*(52-F48))+(F50*F48)</f>
        <v>2504</v>
      </c>
    </row>
    <row r="53" spans="2:6" ht="15.75" hidden="1" thickBot="1" x14ac:dyDescent="0.3">
      <c r="B53" s="29"/>
      <c r="C53" s="30"/>
      <c r="D53" s="50"/>
      <c r="E53" s="29"/>
      <c r="F53" s="30"/>
    </row>
    <row r="54" spans="2:6" ht="30.75" hidden="1" thickBot="1" x14ac:dyDescent="0.3">
      <c r="B54" s="27" t="s">
        <v>117</v>
      </c>
      <c r="C54" s="31">
        <f>C52/8760</f>
        <v>0.28584474885844746</v>
      </c>
      <c r="D54" s="50"/>
      <c r="E54" s="27" t="s">
        <v>117</v>
      </c>
      <c r="F54" s="31">
        <f>F52/8760</f>
        <v>0.28584474885844746</v>
      </c>
    </row>
    <row r="55" spans="2:6" ht="15.75" hidden="1" thickBot="1" x14ac:dyDescent="0.3">
      <c r="B55" s="29"/>
      <c r="C55" s="26"/>
      <c r="D55" s="50"/>
      <c r="E55" s="29"/>
      <c r="F55" s="26"/>
    </row>
    <row r="56" spans="2:6" ht="16.5" hidden="1" thickBot="1" x14ac:dyDescent="0.3">
      <c r="B56" s="36" t="s">
        <v>118</v>
      </c>
      <c r="C56" s="37">
        <f>C37+(C41*C54)</f>
        <v>0.19292237442922372</v>
      </c>
      <c r="D56" s="50"/>
      <c r="E56" s="36" t="s">
        <v>118</v>
      </c>
      <c r="F56" s="37">
        <f>F37+(F41*F54)</f>
        <v>0.19292237442922372</v>
      </c>
    </row>
    <row r="57" spans="2:6" ht="16.5" hidden="1" thickBot="1" x14ac:dyDescent="0.3">
      <c r="B57" s="41"/>
      <c r="C57" s="43"/>
      <c r="D57" s="51"/>
      <c r="E57" s="41"/>
      <c r="F57" s="43"/>
    </row>
    <row r="58" spans="2:6" hidden="1" x14ac:dyDescent="0.25">
      <c r="B58" s="44"/>
      <c r="C58" s="34"/>
      <c r="D58" s="52"/>
      <c r="E58" s="44"/>
      <c r="F58" s="34"/>
    </row>
    <row r="59" spans="2:6" hidden="1" x14ac:dyDescent="0.25">
      <c r="B59" s="45"/>
      <c r="C59" s="46"/>
      <c r="D59" s="52"/>
      <c r="E59" s="45"/>
      <c r="F59" s="46"/>
    </row>
    <row r="60" spans="2:6" ht="15.75" hidden="1" x14ac:dyDescent="0.25">
      <c r="B60" s="47" t="s">
        <v>119</v>
      </c>
      <c r="C60" s="46"/>
      <c r="D60" s="52"/>
      <c r="E60" s="47" t="s">
        <v>119</v>
      </c>
      <c r="F60" s="46"/>
    </row>
    <row r="61" spans="2:6" ht="15.75" thickBot="1" x14ac:dyDescent="0.3">
      <c r="B61" s="45" t="s">
        <v>1</v>
      </c>
      <c r="C61" s="46"/>
      <c r="D61" s="52"/>
      <c r="E61" s="45" t="s">
        <v>1</v>
      </c>
      <c r="F61" s="46"/>
    </row>
    <row r="62" spans="2:6" ht="15.75" thickBot="1" x14ac:dyDescent="0.3">
      <c r="B62" s="48"/>
      <c r="C62" s="49"/>
      <c r="D62" s="50"/>
      <c r="E62" s="48"/>
      <c r="F62" s="49"/>
    </row>
    <row r="63" spans="2:6" x14ac:dyDescent="0.25"/>
    <row r="64" spans="2:6" ht="15.75" thickBot="1" x14ac:dyDescent="0.3"/>
    <row r="65" spans="2:6" ht="79.5" customHeight="1" thickBot="1" x14ac:dyDescent="0.4">
      <c r="B65" s="53" t="s">
        <v>120</v>
      </c>
      <c r="F65" s="81" t="s">
        <v>121</v>
      </c>
    </row>
    <row r="66" spans="2:6" x14ac:dyDescent="0.25"/>
    <row r="67" spans="2:6" x14ac:dyDescent="0.25"/>
    <row r="68" spans="2:6" x14ac:dyDescent="0.25"/>
    <row r="69" spans="2:6" x14ac:dyDescent="0.25"/>
    <row r="70" spans="2:6" x14ac:dyDescent="0.25"/>
    <row r="71" spans="2:6" x14ac:dyDescent="0.25"/>
    <row r="72" spans="2:6" x14ac:dyDescent="0.25"/>
    <row r="73" spans="2:6" x14ac:dyDescent="0.25"/>
    <row r="74" spans="2:6" x14ac:dyDescent="0.25"/>
    <row r="75" spans="2:6" x14ac:dyDescent="0.25"/>
    <row r="76" spans="2:6" x14ac:dyDescent="0.25"/>
    <row r="77" spans="2:6" x14ac:dyDescent="0.25"/>
    <row r="78" spans="2:6" x14ac:dyDescent="0.25"/>
    <row r="79" spans="2:6" x14ac:dyDescent="0.25"/>
    <row r="80" spans="2:6" x14ac:dyDescent="0.25"/>
    <row r="91" x14ac:dyDescent="0.25"/>
    <row r="92" x14ac:dyDescent="0.25"/>
  </sheetData>
  <sheetProtection sheet="1" objects="1" scenarios="1"/>
  <mergeCells count="4">
    <mergeCell ref="B2:C2"/>
    <mergeCell ref="B30:C30"/>
    <mergeCell ref="E2:F2"/>
    <mergeCell ref="E30:F3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d637215-6937-48a5-8974-77bb99fcf09c" xsi:nil="true"/>
    <lcf76f155ced4ddcb4097134ff3c332f xmlns="0e4a7cd7-9c08-4f85-b6f1-aeecfa4fc99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4E02EE3314B9D4F99CAED3AB03150ED" ma:contentTypeVersion="19" ma:contentTypeDescription="Create a new document." ma:contentTypeScope="" ma:versionID="a51824c39ef47150a31a8f1bdbb1bd64">
  <xsd:schema xmlns:xsd="http://www.w3.org/2001/XMLSchema" xmlns:xs="http://www.w3.org/2001/XMLSchema" xmlns:p="http://schemas.microsoft.com/office/2006/metadata/properties" xmlns:ns2="0e4a7cd7-9c08-4f85-b6f1-aeecfa4fc993" xmlns:ns3="1d637215-6937-48a5-8974-77bb99fcf09c" targetNamespace="http://schemas.microsoft.com/office/2006/metadata/properties" ma:root="true" ma:fieldsID="4bdbe235c45cfa9bcd2689f0686a5c3e" ns2:_="" ns3:_="">
    <xsd:import namespace="0e4a7cd7-9c08-4f85-b6f1-aeecfa4fc993"/>
    <xsd:import namespace="1d637215-6937-48a5-8974-77bb99fcf09c"/>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a7cd7-9c08-4f85-b6f1-aeecfa4fc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504f859-db0f-402b-882b-ede62df3a9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637215-6937-48a5-8974-77bb99fcf09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a139b98-c10c-42d0-a75e-f6d6e5ab04f5}" ma:internalName="TaxCatchAll" ma:showField="CatchAllData" ma:web="1d637215-6937-48a5-8974-77bb99fcf0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9FDD11-81EB-4DF3-95E1-378CE3C3AD10}">
  <ds:schemaRefs>
    <ds:schemaRef ds:uri="http://schemas.microsoft.com/sharepoint/v3/contenttype/forms"/>
  </ds:schemaRefs>
</ds:datastoreItem>
</file>

<file path=customXml/itemProps2.xml><?xml version="1.0" encoding="utf-8"?>
<ds:datastoreItem xmlns:ds="http://schemas.openxmlformats.org/officeDocument/2006/customXml" ds:itemID="{247AD0F2-75F6-4F9E-82E7-8108E701CF15}">
  <ds:schemaRefs>
    <ds:schemaRef ds:uri="http://www.w3.org/XML/1998/namespace"/>
    <ds:schemaRef ds:uri="http://schemas.openxmlformats.org/package/2006/metadata/core-properties"/>
    <ds:schemaRef ds:uri="http://purl.org/dc/dcmitype/"/>
    <ds:schemaRef ds:uri="http://schemas.microsoft.com/office/2006/documentManagement/types"/>
    <ds:schemaRef ds:uri="http://purl.org/dc/elements/1.1/"/>
    <ds:schemaRef ds:uri="http://purl.org/dc/terms/"/>
    <ds:schemaRef ds:uri="http://schemas.microsoft.com/office/infopath/2007/PartnerControls"/>
    <ds:schemaRef ds:uri="cdac1b6a-831f-431f-bfc0-68d4f3139579"/>
    <ds:schemaRef ds:uri="http://schemas.microsoft.com/office/2006/metadata/properties"/>
  </ds:schemaRefs>
</ds:datastoreItem>
</file>

<file path=customXml/itemProps3.xml><?xml version="1.0" encoding="utf-8"?>
<ds:datastoreItem xmlns:ds="http://schemas.openxmlformats.org/officeDocument/2006/customXml" ds:itemID="{686978B9-1565-4C5E-8430-03CD81F38A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Projections - FAMILY HOME</vt:lpstr>
      <vt:lpstr>Home Space % Calculator</vt:lpstr>
      <vt:lpstr>'Projections - FAMILY HOME'!Print_Area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Zayed Rodriguez</dc:creator>
  <cp:keywords/>
  <dc:description/>
  <cp:lastModifiedBy>Jennifer Garcia</cp:lastModifiedBy>
  <cp:revision/>
  <dcterms:created xsi:type="dcterms:W3CDTF">2025-07-23T17:18:17Z</dcterms:created>
  <dcterms:modified xsi:type="dcterms:W3CDTF">2026-02-03T16:20:53Z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0x01010004E02EE3314B9D4F99CAED3AB03150ED</vt:lpwstr>
  </property>
</Properties>
</file>