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https://ctwbdc-my.sharepoint.com/personal/jgarcia_ctwbdc_org/Documents/Projection Templates/"/>
    </mc:Choice>
  </mc:AlternateContent>
  <xr:revisionPtr revIDLastSave="16" documentId="8_{2BAC4666-1616-43AE-A765-C684F0EBA8F7}" xr6:coauthVersionLast="47" xr6:coauthVersionMax="47" xr10:uidLastSave="{9444BA30-403D-4FB0-A45E-2A3FE6B8FC71}"/>
  <bookViews>
    <workbookView xWindow="-120" yWindow="-120" windowWidth="29040" windowHeight="15720" xr2:uid="{76EC6CBB-43B8-46DF-89A4-9D63B4D3627D}"/>
  </bookViews>
  <sheets>
    <sheet name="Proyecciones - HOGAR FAMILIAR" sheetId="22" r:id="rId1"/>
    <sheet name="Calculadora % Tiempo y Espacio" sheetId="2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9" i="22" l="1"/>
  <c r="P69" i="22"/>
  <c r="R69" i="22" s="1"/>
  <c r="P68" i="22"/>
  <c r="P67" i="22"/>
  <c r="P66" i="22"/>
  <c r="P65" i="22"/>
  <c r="P64" i="22"/>
  <c r="P63" i="22"/>
  <c r="P62" i="22"/>
  <c r="P61" i="22"/>
  <c r="P60" i="22"/>
  <c r="P59" i="22"/>
  <c r="P58" i="22"/>
  <c r="P57" i="22"/>
  <c r="P56" i="22"/>
  <c r="P55" i="22"/>
  <c r="P54" i="22"/>
  <c r="P53" i="22"/>
  <c r="G52" i="22"/>
  <c r="F52" i="22"/>
  <c r="E52" i="22"/>
  <c r="D52" i="22"/>
  <c r="R51" i="22"/>
  <c r="Q51" i="22"/>
  <c r="G51" i="22"/>
  <c r="G70" i="22" s="1"/>
  <c r="F51" i="22"/>
  <c r="E51" i="22"/>
  <c r="E70" i="22" s="1"/>
  <c r="D51" i="22"/>
  <c r="O50" i="22"/>
  <c r="O51" i="22" s="1"/>
  <c r="N50" i="22"/>
  <c r="N51" i="22" s="1"/>
  <c r="M50" i="22"/>
  <c r="M51" i="22" s="1"/>
  <c r="L50" i="22"/>
  <c r="L51" i="22" s="1"/>
  <c r="K50" i="22"/>
  <c r="J50" i="22"/>
  <c r="J52" i="22" s="1"/>
  <c r="I50" i="22"/>
  <c r="I52" i="22" s="1"/>
  <c r="H50" i="22"/>
  <c r="P50" i="22" s="1"/>
  <c r="G50" i="22"/>
  <c r="F50" i="22"/>
  <c r="F70" i="22" s="1"/>
  <c r="E50" i="22"/>
  <c r="D50" i="22"/>
  <c r="P49" i="22"/>
  <c r="P48" i="22"/>
  <c r="P47" i="22"/>
  <c r="P46" i="22"/>
  <c r="R44" i="22"/>
  <c r="Q44" i="22"/>
  <c r="O44" i="22"/>
  <c r="N44" i="22"/>
  <c r="M44" i="22"/>
  <c r="L44" i="22"/>
  <c r="K44" i="22"/>
  <c r="J44" i="22"/>
  <c r="I44" i="22"/>
  <c r="H44" i="22"/>
  <c r="G44" i="22"/>
  <c r="G71" i="22" s="1"/>
  <c r="F44" i="22"/>
  <c r="E44" i="22"/>
  <c r="E71" i="22" s="1"/>
  <c r="P43" i="22"/>
  <c r="P42" i="22"/>
  <c r="O41" i="22"/>
  <c r="N41" i="22"/>
  <c r="M41" i="22"/>
  <c r="L41" i="22"/>
  <c r="K41" i="22"/>
  <c r="J41" i="22"/>
  <c r="I41" i="22"/>
  <c r="H41" i="22"/>
  <c r="G41" i="22"/>
  <c r="F41" i="22"/>
  <c r="E41" i="22"/>
  <c r="D41" i="22"/>
  <c r="D44" i="22" s="1"/>
  <c r="O33" i="22"/>
  <c r="N33" i="22"/>
  <c r="M33" i="22"/>
  <c r="L33" i="22"/>
  <c r="K33" i="22"/>
  <c r="J33" i="22"/>
  <c r="I33" i="22"/>
  <c r="H33" i="22"/>
  <c r="G33" i="22"/>
  <c r="F33" i="22"/>
  <c r="E33" i="22"/>
  <c r="D33" i="22"/>
  <c r="O24" i="22"/>
  <c r="N24" i="22"/>
  <c r="M24" i="22"/>
  <c r="L24" i="22"/>
  <c r="K24" i="22"/>
  <c r="J24" i="22"/>
  <c r="I24" i="22"/>
  <c r="H24" i="22"/>
  <c r="G24" i="22"/>
  <c r="F24" i="22"/>
  <c r="E24" i="22"/>
  <c r="D24" i="22"/>
  <c r="C9" i="21"/>
  <c r="F52" i="21"/>
  <c r="F54" i="21" s="1"/>
  <c r="C52" i="21"/>
  <c r="C54" i="21" s="1"/>
  <c r="F41" i="21"/>
  <c r="C41" i="21"/>
  <c r="F37" i="21"/>
  <c r="F56" i="21" s="1"/>
  <c r="C37" i="21"/>
  <c r="C56" i="21" s="1"/>
  <c r="F24" i="21"/>
  <c r="F26" i="21" s="1"/>
  <c r="C24" i="21"/>
  <c r="C26" i="21" s="1"/>
  <c r="F13" i="21"/>
  <c r="C13" i="21"/>
  <c r="F9" i="21"/>
  <c r="C28" i="21"/>
  <c r="O70" i="22" l="1"/>
  <c r="P44" i="22"/>
  <c r="D71" i="22"/>
  <c r="O71" i="22"/>
  <c r="F71" i="22"/>
  <c r="Q70" i="22"/>
  <c r="R70" i="22"/>
  <c r="N52" i="22"/>
  <c r="N70" i="22" s="1"/>
  <c r="N71" i="22" s="1"/>
  <c r="H51" i="22"/>
  <c r="Q52" i="22"/>
  <c r="K51" i="22"/>
  <c r="R52" i="22"/>
  <c r="O52" i="22"/>
  <c r="D70" i="22"/>
  <c r="P41" i="22"/>
  <c r="H52" i="22"/>
  <c r="P52" i="22" s="1"/>
  <c r="L52" i="22"/>
  <c r="L70" i="22" s="1"/>
  <c r="L71" i="22" s="1"/>
  <c r="I51" i="22"/>
  <c r="P51" i="22" s="1"/>
  <c r="J51" i="22"/>
  <c r="J70" i="22"/>
  <c r="J71" i="22" s="1"/>
  <c r="K52" i="22"/>
  <c r="K70" i="22" s="1"/>
  <c r="K71" i="22" s="1"/>
  <c r="M52" i="22"/>
  <c r="M70" i="22" s="1"/>
  <c r="M71" i="22" s="1"/>
  <c r="F28" i="21"/>
  <c r="I70" i="22" l="1"/>
  <c r="I71" i="22" s="1"/>
  <c r="H70" i="22"/>
  <c r="H71" i="22" s="1"/>
  <c r="P70" i="22" l="1"/>
  <c r="P71" i="22"/>
  <c r="Q71" i="22" l="1"/>
  <c r="R71" i="22" s="1"/>
</calcChain>
</file>

<file path=xl/sharedStrings.xml><?xml version="1.0" encoding="utf-8"?>
<sst xmlns="http://schemas.openxmlformats.org/spreadsheetml/2006/main" count="190" uniqueCount="117">
  <si>
    <t>** INSTRUCCIONES PARA USAR ESTE MODELO:</t>
  </si>
  <si>
    <t xml:space="preserve"> </t>
  </si>
  <si>
    <t>1. Introduce cualquier cosa en GRIS para MATRÍCULA, SALARIOS, PERSONAL, PROGRAMA DE ALIMENTACIÓN y INGRESOS DE MATRÍCULA y todos los demás GASTOS</t>
  </si>
  <si>
    <t>INSTRUCCIONES DE ENVÍO</t>
  </si>
  <si>
    <t>2. Todas las celdas resaltadas en AMARILLO calcularán automáticamente en función de las entradas en GRAY</t>
  </si>
  <si>
    <t>Por favor, guarda y envía tu Estado de Pérdidas y Ganancias Proyectadas junto con tu solicitud.</t>
  </si>
  <si>
    <t>3. EL MES 1 debe ser igual al primer mes en que el programa estará abierto y en funcionamiento. Puede que no sea el mismo mes en el que se está rellenando esta solicitud.</t>
  </si>
  <si>
    <t>1. Una vez que completes este formulario, por favor "Guardar como" y nombra tu archivo como "[nombre de tu empresa]" Proyecciones de P&amp;L.</t>
  </si>
  <si>
    <t>4. La matrícula por mes debería reflejar un aumento realista a medida que el negocio alcance su máxima capacidad. Es decir, no es realista abrir las puertas el primer día con la matrícula completa, debería tardar al menos unos meses.</t>
  </si>
  <si>
    <t>2. Después, suba el archivo al campo correspondiente bajo la Sección D: Cargar documentos de apoyo, en la solicitud de subvención</t>
  </si>
  <si>
    <t>5. Para estimar los ingresos y gastos para años futuros, puedes hacer una de las siguientes cosas:</t>
  </si>
  <si>
    <t xml:space="preserve">                 a) Aumentar o disminuir el valor en la columna Q &amp; R para esa línea en un %</t>
  </si>
  <si>
    <t xml:space="preserve">                 b) Copiar y pegar en una nueva pestaña y rellenar los números durante un año adicional</t>
  </si>
  <si>
    <t>6. Para los proveedores que estén ampliando la capacidad actual de inscripción en programas o abriendo un programa nuevo adicional, las proyecciones deben incluir tanto la capacidad NUEVA o ADICIONAL Y el PROGRAMA ACTUAL o EXISTENTE.</t>
  </si>
  <si>
    <t>GRIS = ENTRADA</t>
  </si>
  <si>
    <t>Nombre/Nombre de Programa</t>
  </si>
  <si>
    <t> </t>
  </si>
  <si>
    <t>AMARILLO = CÁLCULO AUTOMÁTICO</t>
  </si>
  <si>
    <t xml:space="preserve">Fecha de inicio de las proyecciones: </t>
  </si>
  <si>
    <t>(indica el mes y el año en que tus proyecciones comienzan a generar ingresos y/o gastos)</t>
  </si>
  <si>
    <t>NIÑOS INSCRITOS</t>
  </si>
  <si>
    <t>Tasas de matrícula por grupo de edad</t>
  </si>
  <si>
    <t>PRIMER MES DE NEGOCIO</t>
  </si>
  <si>
    <t>Introduce la  MATRÍCULA ESPERADA por mes y edad</t>
  </si>
  <si>
    <t>MATRÍCULA SEMANAL</t>
  </si>
  <si>
    <t>Grupo de edad</t>
  </si>
  <si>
    <t>MES 1</t>
  </si>
  <si>
    <t>MES 2</t>
  </si>
  <si>
    <t>MES 3</t>
  </si>
  <si>
    <t>MES 4</t>
  </si>
  <si>
    <t>MES 5</t>
  </si>
  <si>
    <t>MES 6</t>
  </si>
  <si>
    <t>MES 7</t>
  </si>
  <si>
    <t>MES 8</t>
  </si>
  <si>
    <t>MES 9</t>
  </si>
  <si>
    <t>MES 10</t>
  </si>
  <si>
    <t>MES 11</t>
  </si>
  <si>
    <t>MES 12</t>
  </si>
  <si>
    <t>Bebés ≤24m</t>
  </si>
  <si>
    <t>24–36m</t>
  </si>
  <si>
    <t>3–4y</t>
  </si>
  <si>
    <t>4–5y</t>
  </si>
  <si>
    <t>Edad escolar 5+</t>
  </si>
  <si>
    <t>TOTAL</t>
  </si>
  <si>
    <t>PERSONAL REQUERIDO</t>
  </si>
  <si>
    <t>Ingrese las tarifas por hora para el personal</t>
  </si>
  <si>
    <t>PRIMER MES DE OPERACIÓN</t>
  </si>
  <si>
    <t>Introduce el PERSONAL ESPERADO por mes.  Usa 1 para un empleado a tiempo completo y 0.5 para un empleado a tiempo parcial</t>
  </si>
  <si>
    <t>Tarifas por hora</t>
  </si>
  <si>
    <t>Tipo de empleado</t>
  </si>
  <si>
    <t>Dueño  FT</t>
  </si>
  <si>
    <t>Asistente  FT/PT</t>
  </si>
  <si>
    <t>Substituta FT/PT</t>
  </si>
  <si>
    <t>Ganancias y Pérdidas Proyectadas  (P&amp;L)</t>
  </si>
  <si>
    <t>Introduce INGRESOS ESPERADOS y GASTOS por mes en CELAS AMARILLAS.                                                                      La matrícula y la nómina en GRAY se calcularán automáticamente según lo que introduzcas arriba</t>
  </si>
  <si>
    <t>La matrícula se calcula a partir de los principales insumos.  Introduce manualmente cualquier fuente adicional de ingresos si procede</t>
  </si>
  <si>
    <t>Año 1</t>
  </si>
  <si>
    <t xml:space="preserve">Año 2 </t>
  </si>
  <si>
    <t>Año 3</t>
  </si>
  <si>
    <t>INGRESOS</t>
  </si>
  <si>
    <t>Matrícula</t>
  </si>
  <si>
    <t>Programa de alimentos</t>
  </si>
  <si>
    <t>Ingresos por cuota de inscripción</t>
  </si>
  <si>
    <t>Ingresos totales</t>
  </si>
  <si>
    <t>GASTOS COMPARTIDOS: Aplique el % de uso del hogar para el negocio (desde sus impuestos) o calcúlelo con el enlace de abajo</t>
  </si>
  <si>
    <t>GASTOS</t>
  </si>
  <si>
    <t>Hipoteca/Alquiler (porc. de espacio)</t>
  </si>
  <si>
    <t>Electricidad (porc. de espacio)</t>
  </si>
  <si>
    <t>Haga clic para acceder a la calculadora de espacio</t>
  </si>
  <si>
    <t>Gas/Calefacción (porc. de espacio)</t>
  </si>
  <si>
    <t>Internet (porc. de espacio)</t>
  </si>
  <si>
    <t>La nómina se calcula desde las entradas superiores. Los impuestos de nómina y la compensación laboral se calculan como porcentaje del gasto total de nómina</t>
  </si>
  <si>
    <t>Personal/Nómina</t>
  </si>
  <si>
    <t>Impuestos de nómina 10%</t>
  </si>
  <si>
    <t>Comp. laboral 2.5%</t>
  </si>
  <si>
    <t>Seguro de responsabilidad</t>
  </si>
  <si>
    <t>Alimentos/Bocadillos</t>
  </si>
  <si>
    <t>Suministros educativos/actividades</t>
  </si>
  <si>
    <t>Material de oficina</t>
  </si>
  <si>
    <t>Suministros de limpieza</t>
  </si>
  <si>
    <t>Desarrollo profesional/Capacitación/CPR</t>
  </si>
  <si>
    <t>Sistema de gestión de cuidado infantil</t>
  </si>
  <si>
    <t>Mercadeo y publicidad</t>
  </si>
  <si>
    <t xml:space="preserve">Servicios profesionales </t>
  </si>
  <si>
    <t>Automóvil/Transporte</t>
  </si>
  <si>
    <t>Otro</t>
  </si>
  <si>
    <t>Préstamo comercial (si aplica)</t>
  </si>
  <si>
    <t>Gastos totales</t>
  </si>
  <si>
    <t>Ganancia/Pérdida</t>
  </si>
  <si>
    <t>FÓRMULA DE EJEMPLO DE CÁLCULO TIEMPO/ESPACIO</t>
  </si>
  <si>
    <t>CÁLCULO DE TIEMPO/ESPACIO - NÚMEROS DE ENTRADA aquí en GRAY.                                                                                                                                                        Aplicar porcentaje de la célula azul a gastos compartidos, incluyendo hipoteca/alquiler, suministros, Internet)</t>
  </si>
  <si>
    <t>ESPACIO</t>
  </si>
  <si>
    <r>
      <t xml:space="preserve">What is the total square footage of your home? </t>
    </r>
    <r>
      <rPr>
        <i/>
        <sz val="12"/>
        <color theme="1"/>
        <rFont val="Aptos Narrow"/>
        <family val="2"/>
        <scheme val="minor"/>
      </rPr>
      <t xml:space="preserve">Include </t>
    </r>
    <r>
      <rPr>
        <sz val="11"/>
        <color theme="1"/>
        <rFont val="Aptos Narrow"/>
        <family val="2"/>
        <scheme val="minor"/>
      </rPr>
      <t xml:space="preserve">square footage of your basement, garage,  porch, and deck in addition to the interior of your home. </t>
    </r>
    <r>
      <rPr>
        <i/>
        <sz val="12"/>
        <color theme="1"/>
        <rFont val="Aptos Narrow"/>
        <family val="2"/>
        <scheme val="minor"/>
      </rPr>
      <t>Do not count patios or yard space, even outdoor play areas.</t>
    </r>
  </si>
  <si>
    <t>¿Cuánto espacio (en pies cuadrados) utiliza exclusivamente para su guardería? Las áreas de uso exclusivo sólo se utilizan para fines comerciales de la guardería y no para fines personales. Si no hay uso exclusivo, introduzca 0.</t>
  </si>
  <si>
    <t>Este es el porcentaje de espacio en su casa que utiliza exclusivamente para el cuidado de sus hijos.</t>
  </si>
  <si>
    <r>
      <t>¿Cuánto espacio (en pies cuadrados) utiliza regularmente para su guardería? Las áreas de</t>
    </r>
    <r>
      <rPr>
        <b/>
        <sz val="11"/>
        <color theme="1"/>
        <rFont val="Aptos Narrow"/>
        <family val="2"/>
        <scheme val="minor"/>
      </rPr>
      <t xml:space="preserve"> uso regula</t>
    </r>
    <r>
      <rPr>
        <sz val="11"/>
        <color theme="1"/>
        <rFont val="Aptos Narrow"/>
        <family val="2"/>
        <scheme val="minor"/>
      </rPr>
      <t>r se comparten tanto para fines personales como para el negocio de la guardería.</t>
    </r>
  </si>
  <si>
    <r>
      <t xml:space="preserve">Este el porcentaje de espacio de su casa que utiliza </t>
    </r>
    <r>
      <rPr>
        <b/>
        <sz val="11"/>
        <color theme="1"/>
        <rFont val="Aptos Narrow"/>
        <family val="2"/>
        <scheme val="minor"/>
      </rPr>
      <t>habitualmente</t>
    </r>
    <r>
      <rPr>
        <sz val="11"/>
        <color theme="1"/>
        <rFont val="Aptos Narrow"/>
        <family val="2"/>
        <scheme val="minor"/>
      </rPr>
      <t xml:space="preserve"> para el cuidado de los niños = </t>
    </r>
    <r>
      <rPr>
        <b/>
        <sz val="11"/>
        <color theme="1"/>
        <rFont val="Aptos Narrow"/>
        <family val="2"/>
        <scheme val="minor"/>
      </rPr>
      <t>Espacio %</t>
    </r>
  </si>
  <si>
    <t>Tiempo</t>
  </si>
  <si>
    <t>¿Cuántas horas a la semana presta cuidados a los niños (en promedio)?</t>
  </si>
  <si>
    <t>¿Cuántas horas a la semana realiza tareas relacionadas con la gestión/administracion de su programa de cuidado de niños fuera de las horas en las que proporciona el cuidado (en promedio)? Esto puede incluir actividades como la contabilidad y el pago de facturas, la planificación de clases/actividades, la compra de suministros en línea, la comunicación con las familias y la limpieza.</t>
  </si>
  <si>
    <r>
      <t xml:space="preserve">¿Cuántas semanas </t>
    </r>
    <r>
      <rPr>
        <u/>
        <sz val="11"/>
        <color theme="1"/>
        <rFont val="Aptos Narrow"/>
        <family val="2"/>
        <scheme val="minor"/>
      </rPr>
      <t>cierra</t>
    </r>
    <r>
      <rPr>
        <sz val="11"/>
        <color theme="1"/>
        <rFont val="Aptos Narrow"/>
        <family val="2"/>
        <scheme val="minor"/>
      </rPr>
      <t xml:space="preserve"> al año?</t>
    </r>
  </si>
  <si>
    <t>Durante el tiempo en que su programa está cerrado, ¿cuántas horas a la semana dedica a realizar tareas administrativas en su casa (en promedio)? Esto puede incluir actividades como la contabilidad y el pago de facturas, la planificación de lecciones/actividades, la compra de suministros en línea y la limpieza.</t>
  </si>
  <si>
    <t>Este el número de horas que dedica a su negocio en un año.</t>
  </si>
  <si>
    <r>
      <t xml:space="preserve">Es el porcentaje de tiempo que utiliza su casa para el cuidado de los niños (se calcula dividiendo el número de horas que cuida de los niños entre 8.760 horas, el número de horas al año) = </t>
    </r>
    <r>
      <rPr>
        <b/>
        <sz val="11"/>
        <color theme="1"/>
        <rFont val="Aptos Narrow"/>
        <family val="2"/>
        <scheme val="minor"/>
      </rPr>
      <t>Tiempo %</t>
    </r>
  </si>
  <si>
    <t>Este es el uso comercial total de su casa = Espacio de tiempo %</t>
  </si>
  <si>
    <t>CÁLCULO DE TIEMPO / ESPACIO</t>
  </si>
  <si>
    <t>Espacio</t>
  </si>
  <si>
    <t>¿Cuál es la superficie total de su casa? Incluya los pies cuadrados del sótano, el garaje, el cobertizo y la terraza, además del interior de la casa. No cuente los patios ni el espacio del jardín, tampoco las zonas de juego exteriores.</t>
  </si>
  <si>
    <r>
      <t xml:space="preserve">¿Cuánto espacio (en pies cuadrados) utiliza </t>
    </r>
    <r>
      <rPr>
        <b/>
        <sz val="12"/>
        <color theme="1"/>
        <rFont val="Aptos Narrow"/>
        <family val="2"/>
        <scheme val="minor"/>
      </rPr>
      <t>regularmente</t>
    </r>
    <r>
      <rPr>
        <sz val="11"/>
        <color theme="1"/>
        <rFont val="Aptos Narrow"/>
        <family val="2"/>
        <scheme val="minor"/>
      </rPr>
      <t xml:space="preserve"> para su guardería? Las </t>
    </r>
    <r>
      <rPr>
        <b/>
        <sz val="12"/>
        <color theme="1"/>
        <rFont val="Aptos Narrow"/>
        <family val="2"/>
        <scheme val="minor"/>
      </rPr>
      <t>áreas de uso regular</t>
    </r>
    <r>
      <rPr>
        <sz val="11"/>
        <color theme="1"/>
        <rFont val="Aptos Narrow"/>
        <family val="2"/>
        <scheme val="minor"/>
      </rPr>
      <t xml:space="preserve"> se comparten tanto para fines personales como para el negocio de la guardería.</t>
    </r>
  </si>
  <si>
    <r>
      <t xml:space="preserve">Es el porcentaje de espacio de su casa que utiliza </t>
    </r>
    <r>
      <rPr>
        <b/>
        <sz val="12"/>
        <color theme="1"/>
        <rFont val="Aptos Narrow"/>
        <family val="2"/>
        <scheme val="minor"/>
      </rPr>
      <t>habitualmente</t>
    </r>
    <r>
      <rPr>
        <sz val="11"/>
        <color theme="1"/>
        <rFont val="Aptos Narrow"/>
        <family val="2"/>
        <scheme val="minor"/>
      </rPr>
      <t xml:space="preserve"> para el cuidado de los niños.</t>
    </r>
  </si>
  <si>
    <t>¿Cuántas horas a la semana realiza tareas relacionadas con la gestión de su programa de cuidado de niños fuera de las horas en las que proporciona el cuidado (en promedio)? Esto puede incluir actividades como la contabilidad y el pago de facturas, la planificación de clases/actividades, la compra de suministros en línea, la comunicación con las familias y la limpieza.</t>
  </si>
  <si>
    <t xml:space="preserve">¿Cuántas semanas cierra al año? </t>
  </si>
  <si>
    <t>Es el porcentaje de tiempo que utiliza su casa para el cuidado de los niños (se calcula dividiendo el número de horas que cuida de los niños entre 8.760 horas, el número de horas al año)</t>
  </si>
  <si>
    <t>Este es el uso comercial total de su casa.</t>
  </si>
  <si>
    <t>Revised by CSES on 6/8/2022</t>
  </si>
  <si>
    <t>En este ejemplo, el 12 % es la cantidad de espacio utilizado para el negocio, por lo que los gastos compartidos se multiplican por 12 % para obtener la porción que se carga al negocio en el estado de pérdidas y ganancias (P&amp;L).</t>
  </si>
  <si>
    <t>El valor en azul se aplica como porcentaje a estos GASTOS COMPARTIDOS para determinar la cantidad de ese gasto que se considera gasto empresarial en las proyecciones de pérdidas y pérdidas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</si>
</sst>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quot;$&quot;#,##0"/>
    <numFmt numFmtId="165" formatCode="&quot;$&quot;#,##0.00"/>
  </numFmts>
  <fonts count="23">
    <font>
      <sz val="11"/>
      <color theme="1"/>
      <name val="Aptos Narrow"/>
      <family val="2"/>
      <scheme val="minor"/>
    </font>
    <font>
      <b/>
      <sz val="11"/>
      <color theme="1"/>
      <name val="Aptos Narrow"/>
      <family val="2"/>
      <scheme val="minor"/>
    </font>
    <font>
      <b/>
      <sz val="12"/>
      <color theme="1"/>
      <name val="Aptos Narrow"/>
      <family val="2"/>
      <scheme val="minor"/>
    </font>
    <font>
      <sz val="10"/>
      <color theme="1"/>
      <name val="Aptos Narrow"/>
      <family val="2"/>
      <scheme val="minor"/>
    </font>
    <font>
      <sz val="11"/>
      <color theme="1"/>
      <name val="Aptos Narrow"/>
      <family val="2"/>
      <scheme val="minor"/>
    </font>
    <font>
      <b/>
      <sz val="14"/>
      <color theme="1"/>
      <name val="Aptos Narrow"/>
      <family val="2"/>
      <scheme val="minor"/>
    </font>
    <font>
      <b/>
      <sz val="16"/>
      <color theme="1"/>
      <name val="Aptos Narrow"/>
      <family val="2"/>
      <scheme val="minor"/>
    </font>
    <font>
      <b/>
      <i/>
      <sz val="11"/>
      <color theme="1"/>
      <name val="Aptos Narrow"/>
      <family val="2"/>
      <scheme val="minor"/>
    </font>
    <font>
      <b/>
      <sz val="12"/>
      <color theme="1"/>
      <name val="Arial"/>
      <family val="2"/>
    </font>
    <font>
      <b/>
      <u/>
      <sz val="12"/>
      <color theme="1"/>
      <name val="Aptos Narrow"/>
      <family val="2"/>
      <scheme val="minor"/>
    </font>
    <font>
      <i/>
      <sz val="12"/>
      <color theme="1"/>
      <name val="Aptos Narrow"/>
      <family val="2"/>
      <scheme val="minor"/>
    </font>
    <font>
      <i/>
      <sz val="12"/>
      <color theme="1" tint="0.499984740745262"/>
      <name val="Aptos Narrow"/>
      <family val="2"/>
      <scheme val="minor"/>
    </font>
    <font>
      <u/>
      <sz val="11"/>
      <color theme="10"/>
      <name val="Aptos Narrow"/>
      <family val="2"/>
      <scheme val="minor"/>
    </font>
    <font>
      <b/>
      <i/>
      <sz val="14"/>
      <color theme="1"/>
      <name val="Aptos Narrow"/>
      <family val="2"/>
      <scheme val="minor"/>
    </font>
    <font>
      <sz val="14"/>
      <color theme="1"/>
      <name val="Aptos Narrow"/>
      <family val="2"/>
      <scheme val="minor"/>
    </font>
    <font>
      <sz val="11"/>
      <color rgb="FF000000"/>
      <name val="Aptos Narrow"/>
      <family val="2"/>
      <scheme val="minor"/>
    </font>
    <font>
      <u/>
      <sz val="11"/>
      <color theme="1"/>
      <name val="Aptos Narrow"/>
      <family val="2"/>
      <scheme val="minor"/>
    </font>
    <font>
      <sz val="16"/>
      <color theme="1"/>
      <name val="Aptos Narrow"/>
      <family val="2"/>
      <scheme val="minor"/>
    </font>
    <font>
      <sz val="9"/>
      <color theme="1"/>
      <name val="Aptos Narrow"/>
      <family val="2"/>
      <scheme val="minor"/>
    </font>
    <font>
      <b/>
      <sz val="10"/>
      <color rgb="FF000000"/>
      <name val="Aptos Narrow"/>
      <family val="2"/>
    </font>
    <font>
      <sz val="11"/>
      <color rgb="FF000000"/>
      <name val="Aptos Narrow"/>
      <family val="2"/>
    </font>
    <font>
      <b/>
      <sz val="9"/>
      <color rgb="FF000000"/>
      <name val="Aptos Narrow"/>
      <family val="2"/>
    </font>
    <font>
      <i/>
      <sz val="11"/>
      <color rgb="FF000000"/>
      <name val="Aptos Narrow"/>
      <family val="2"/>
    </font>
  </fonts>
  <fills count="9">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2"/>
        <bgColor indexed="64"/>
      </patternFill>
    </fill>
    <fill>
      <patternFill patternType="solid">
        <fgColor theme="4" tint="0.39997558519241921"/>
        <bgColor indexed="64"/>
      </patternFill>
    </fill>
    <fill>
      <patternFill patternType="solid">
        <fgColor theme="0"/>
        <bgColor indexed="64"/>
      </patternFill>
    </fill>
    <fill>
      <patternFill patternType="solid">
        <fgColor rgb="FFD9D9D9"/>
        <bgColor rgb="FF000000"/>
      </patternFill>
    </fill>
  </fills>
  <borders count="4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0"/>
      </left>
      <right/>
      <top/>
      <bottom style="thin">
        <color theme="0"/>
      </bottom>
      <diagonal/>
    </border>
    <border>
      <left style="medium">
        <color theme="0"/>
      </left>
      <right style="medium">
        <color theme="0"/>
      </right>
      <top/>
      <bottom style="medium">
        <color indexed="64"/>
      </bottom>
      <diagonal/>
    </border>
    <border>
      <left style="thin">
        <color theme="0"/>
      </left>
      <right/>
      <top style="thin">
        <color theme="0"/>
      </top>
      <bottom style="thin">
        <color theme="0"/>
      </bottom>
      <diagonal/>
    </border>
    <border>
      <left style="medium">
        <color indexed="64"/>
      </left>
      <right/>
      <top/>
      <bottom style="medium">
        <color theme="0"/>
      </bottom>
      <diagonal/>
    </border>
    <border>
      <left style="medium">
        <color theme="0"/>
      </left>
      <right style="medium">
        <color indexed="64"/>
      </right>
      <top/>
      <bottom style="medium">
        <color theme="0"/>
      </bottom>
      <diagonal/>
    </border>
    <border>
      <left style="medium">
        <color theme="0"/>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top/>
      <bottom style="thin">
        <color theme="0"/>
      </bottom>
      <diagonal/>
    </border>
    <border>
      <left style="medium">
        <color theme="0"/>
      </left>
      <right style="medium">
        <color indexed="64"/>
      </right>
      <top/>
      <bottom style="thin">
        <color theme="0"/>
      </bottom>
      <diagonal/>
    </border>
    <border>
      <left style="medium">
        <color indexed="64"/>
      </left>
      <right/>
      <top/>
      <bottom style="thin">
        <color indexed="64"/>
      </bottom>
      <diagonal/>
    </border>
    <border>
      <left style="medium">
        <color theme="0"/>
      </left>
      <right style="medium">
        <color indexed="64"/>
      </right>
      <top/>
      <bottom style="thin">
        <color indexed="64"/>
      </bottom>
      <diagonal/>
    </border>
    <border>
      <left/>
      <right style="medium">
        <color indexed="64"/>
      </right>
      <top style="thin">
        <color indexed="64"/>
      </top>
      <bottom style="thick">
        <color indexed="64"/>
      </bottom>
      <diagonal/>
    </border>
    <border>
      <left style="medium">
        <color indexed="64"/>
      </left>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theme="0"/>
      </left>
      <right style="medium">
        <color indexed="64"/>
      </right>
      <top/>
      <bottom style="medium">
        <color indexed="64"/>
      </bottom>
      <diagonal/>
    </border>
    <border>
      <left/>
      <right/>
      <top style="medium">
        <color theme="0"/>
      </top>
      <bottom style="medium">
        <color theme="0"/>
      </bottom>
      <diagonal/>
    </border>
    <border>
      <left/>
      <right/>
      <top style="medium">
        <color theme="0"/>
      </top>
      <bottom/>
      <diagonal/>
    </border>
    <border>
      <left/>
      <right/>
      <top style="thin">
        <color theme="0"/>
      </top>
      <bottom style="thin">
        <color theme="0"/>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12" fillId="0" borderId="0" applyNumberFormat="0" applyFill="0" applyBorder="0" applyAlignment="0" applyProtection="0"/>
  </cellStyleXfs>
  <cellXfs count="155">
    <xf numFmtId="0" fontId="0" fillId="0" borderId="0" xfId="0"/>
    <xf numFmtId="0" fontId="0" fillId="0" borderId="1" xfId="0" applyBorder="1" applyAlignment="1">
      <alignment horizontal="center" vertical="center" wrapText="1"/>
    </xf>
    <xf numFmtId="0" fontId="0" fillId="0" borderId="0" xfId="0" applyAlignment="1">
      <alignment horizontal="center"/>
    </xf>
    <xf numFmtId="0" fontId="0" fillId="0" borderId="8" xfId="0" applyBorder="1"/>
    <xf numFmtId="0" fontId="0" fillId="0" borderId="9" xfId="0" applyBorder="1"/>
    <xf numFmtId="0" fontId="0" fillId="0" borderId="7" xfId="0" applyBorder="1"/>
    <xf numFmtId="0" fontId="0" fillId="3" borderId="6" xfId="0" applyFill="1" applyBorder="1"/>
    <xf numFmtId="164" fontId="0" fillId="3" borderId="9" xfId="0" applyNumberFormat="1" applyFill="1" applyBorder="1"/>
    <xf numFmtId="164" fontId="0" fillId="3" borderId="7" xfId="0" applyNumberFormat="1" applyFill="1" applyBorder="1"/>
    <xf numFmtId="0" fontId="3" fillId="0" borderId="9" xfId="0" applyFont="1" applyBorder="1" applyAlignment="1">
      <alignment horizontal="center"/>
    </xf>
    <xf numFmtId="0" fontId="3" fillId="0" borderId="8" xfId="0" applyFont="1" applyBorder="1" applyAlignment="1">
      <alignment horizontal="center"/>
    </xf>
    <xf numFmtId="7" fontId="0" fillId="0" borderId="0" xfId="1" applyNumberFormat="1" applyFont="1" applyFill="1" applyBorder="1" applyAlignment="1">
      <alignment horizontal="center"/>
    </xf>
    <xf numFmtId="164" fontId="0" fillId="3" borderId="10" xfId="0" applyNumberFormat="1" applyFill="1" applyBorder="1"/>
    <xf numFmtId="0" fontId="0" fillId="0" borderId="1" xfId="0" applyBorder="1" applyAlignment="1">
      <alignment horizontal="center" wrapText="1"/>
    </xf>
    <xf numFmtId="0" fontId="1" fillId="0" borderId="0" xfId="0" applyFont="1"/>
    <xf numFmtId="0" fontId="6" fillId="0" borderId="1" xfId="0" applyFont="1" applyBorder="1" applyAlignment="1">
      <alignment horizontal="center" vertical="center" wrapText="1"/>
    </xf>
    <xf numFmtId="164" fontId="1" fillId="3" borderId="9" xfId="0" applyNumberFormat="1" applyFont="1" applyFill="1" applyBorder="1"/>
    <xf numFmtId="164" fontId="1" fillId="3" borderId="1" xfId="0" applyNumberFormat="1" applyFont="1" applyFill="1" applyBorder="1"/>
    <xf numFmtId="164" fontId="1" fillId="3" borderId="8" xfId="0" applyNumberFormat="1" applyFont="1" applyFill="1" applyBorder="1"/>
    <xf numFmtId="164" fontId="1" fillId="3" borderId="10" xfId="0" applyNumberFormat="1" applyFont="1" applyFill="1" applyBorder="1"/>
    <xf numFmtId="0" fontId="0" fillId="0" borderId="14" xfId="0" applyBorder="1"/>
    <xf numFmtId="0" fontId="0" fillId="0" borderId="15" xfId="0" applyBorder="1"/>
    <xf numFmtId="0" fontId="0" fillId="0" borderId="16" xfId="0" applyBorder="1"/>
    <xf numFmtId="0" fontId="0" fillId="0" borderId="17" xfId="0" applyBorder="1" applyAlignment="1">
      <alignment wrapText="1"/>
    </xf>
    <xf numFmtId="0" fontId="0" fillId="0" borderId="18" xfId="0" applyBorder="1"/>
    <xf numFmtId="0" fontId="9" fillId="0" borderId="6" xfId="0" applyFont="1" applyBorder="1" applyAlignment="1">
      <alignment wrapText="1"/>
    </xf>
    <xf numFmtId="0" fontId="0" fillId="0" borderId="19" xfId="0" applyBorder="1"/>
    <xf numFmtId="0" fontId="0" fillId="0" borderId="6" xfId="0" applyBorder="1" applyAlignment="1">
      <alignment horizontal="left" wrapText="1"/>
    </xf>
    <xf numFmtId="0" fontId="0" fillId="4" borderId="20" xfId="0" applyFill="1" applyBorder="1" applyProtection="1">
      <protection locked="0"/>
    </xf>
    <xf numFmtId="0" fontId="0" fillId="0" borderId="6" xfId="0" applyBorder="1" applyAlignment="1">
      <alignment wrapText="1"/>
    </xf>
    <xf numFmtId="0" fontId="0" fillId="0" borderId="19" xfId="0" applyBorder="1" applyAlignment="1">
      <alignment wrapText="1"/>
    </xf>
    <xf numFmtId="9" fontId="2" fillId="3" borderId="20" xfId="2" applyFont="1" applyFill="1" applyBorder="1"/>
    <xf numFmtId="0" fontId="0" fillId="0" borderId="7" xfId="0" applyBorder="1" applyAlignment="1">
      <alignment wrapText="1"/>
    </xf>
    <xf numFmtId="0" fontId="0" fillId="0" borderId="21" xfId="0" applyBorder="1" applyAlignment="1">
      <alignment wrapText="1"/>
    </xf>
    <xf numFmtId="0" fontId="0" fillId="0" borderId="22" xfId="0" applyBorder="1"/>
    <xf numFmtId="0" fontId="0" fillId="5" borderId="20" xfId="0" applyFill="1" applyBorder="1"/>
    <xf numFmtId="0" fontId="2" fillId="0" borderId="6" xfId="0" applyFont="1" applyBorder="1" applyAlignment="1">
      <alignment horizontal="left" wrapText="1"/>
    </xf>
    <xf numFmtId="9" fontId="2" fillId="6" borderId="20" xfId="2" applyFont="1" applyFill="1" applyBorder="1"/>
    <xf numFmtId="0" fontId="0" fillId="0" borderId="23" xfId="0" applyBorder="1"/>
    <xf numFmtId="0" fontId="0" fillId="0" borderId="24" xfId="0" applyBorder="1"/>
    <xf numFmtId="0" fontId="0" fillId="0" borderId="7" xfId="0" applyBorder="1" applyProtection="1">
      <protection locked="0"/>
    </xf>
    <xf numFmtId="0" fontId="2" fillId="0" borderId="4" xfId="0" applyFont="1" applyBorder="1" applyAlignment="1">
      <alignment wrapText="1"/>
    </xf>
    <xf numFmtId="0" fontId="0" fillId="3" borderId="20" xfId="0" applyFill="1" applyBorder="1"/>
    <xf numFmtId="9" fontId="2" fillId="7" borderId="25" xfId="2" applyFont="1" applyFill="1" applyBorder="1"/>
    <xf numFmtId="0" fontId="0" fillId="0" borderId="26" xfId="0" applyBorder="1"/>
    <xf numFmtId="0" fontId="0" fillId="0" borderId="27" xfId="0" applyBorder="1"/>
    <xf numFmtId="0" fontId="0" fillId="0" borderId="28" xfId="0" applyBorder="1"/>
    <xf numFmtId="0" fontId="11" fillId="0" borderId="27" xfId="0" applyFont="1" applyBorder="1"/>
    <xf numFmtId="0" fontId="0" fillId="0" borderId="4" xfId="0" applyBorder="1"/>
    <xf numFmtId="0" fontId="0" fillId="0" borderId="29" xfId="0" applyBorder="1"/>
    <xf numFmtId="0" fontId="0" fillId="0" borderId="30" xfId="0" applyBorder="1"/>
    <xf numFmtId="0" fontId="0" fillId="0" borderId="31" xfId="0" applyBorder="1"/>
    <xf numFmtId="0" fontId="0" fillId="0" borderId="32" xfId="0" applyBorder="1"/>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3" xfId="0" applyBorder="1" applyAlignment="1">
      <alignment horizontal="center"/>
    </xf>
    <xf numFmtId="0" fontId="0" fillId="0" borderId="7" xfId="0" applyBorder="1" applyAlignment="1">
      <alignment horizontal="center"/>
    </xf>
    <xf numFmtId="0" fontId="0" fillId="0" borderId="5" xfId="0" applyBorder="1" applyAlignment="1">
      <alignment horizontal="center"/>
    </xf>
    <xf numFmtId="0" fontId="0" fillId="0" borderId="1" xfId="0" applyBorder="1" applyAlignment="1">
      <alignment horizontal="center" vertical="center"/>
    </xf>
    <xf numFmtId="0" fontId="1" fillId="0" borderId="8" xfId="0" applyFont="1" applyBorder="1"/>
    <xf numFmtId="0" fontId="1" fillId="3" borderId="1" xfId="0" applyFont="1" applyFill="1" applyBorder="1" applyAlignment="1">
      <alignment horizontal="center"/>
    </xf>
    <xf numFmtId="0" fontId="1" fillId="3" borderId="12" xfId="0" applyFont="1" applyFill="1" applyBorder="1" applyAlignment="1">
      <alignment horizontal="center"/>
    </xf>
    <xf numFmtId="0" fontId="1" fillId="3" borderId="11" xfId="0" applyFont="1" applyFill="1" applyBorder="1"/>
    <xf numFmtId="164" fontId="1" fillId="3" borderId="12" xfId="0" applyNumberFormat="1" applyFont="1" applyFill="1" applyBorder="1"/>
    <xf numFmtId="0" fontId="1" fillId="3" borderId="4" xfId="0" applyFont="1" applyFill="1" applyBorder="1"/>
    <xf numFmtId="0" fontId="1" fillId="3" borderId="2" xfId="0" applyFont="1" applyFill="1" applyBorder="1"/>
    <xf numFmtId="0" fontId="0" fillId="3" borderId="4" xfId="0" applyFill="1" applyBorder="1"/>
    <xf numFmtId="164" fontId="0" fillId="3" borderId="5" xfId="0" applyNumberFormat="1" applyFill="1" applyBorder="1"/>
    <xf numFmtId="164" fontId="1" fillId="3" borderId="7" xfId="0" applyNumberFormat="1" applyFont="1" applyFill="1" applyBorder="1"/>
    <xf numFmtId="164" fontId="7" fillId="3" borderId="1" xfId="0" applyNumberFormat="1" applyFont="1" applyFill="1" applyBorder="1" applyAlignment="1">
      <alignment vertical="center"/>
    </xf>
    <xf numFmtId="0" fontId="1" fillId="0" borderId="10" xfId="0" applyFont="1" applyBorder="1" applyAlignment="1">
      <alignment vertical="center"/>
    </xf>
    <xf numFmtId="0" fontId="1" fillId="0" borderId="0" xfId="0" applyFont="1" applyAlignment="1">
      <alignment vertical="center"/>
    </xf>
    <xf numFmtId="0" fontId="5" fillId="0" borderId="6" xfId="0" applyFont="1" applyBorder="1"/>
    <xf numFmtId="0" fontId="5" fillId="3" borderId="11" xfId="0" applyFont="1" applyFill="1" applyBorder="1"/>
    <xf numFmtId="0" fontId="13" fillId="3" borderId="11" xfId="0" applyFont="1" applyFill="1" applyBorder="1" applyAlignment="1">
      <alignment vertical="center"/>
    </xf>
    <xf numFmtId="0" fontId="1" fillId="2" borderId="0" xfId="0" applyFont="1" applyFill="1"/>
    <xf numFmtId="0" fontId="1" fillId="3" borderId="0" xfId="0" applyFont="1" applyFill="1"/>
    <xf numFmtId="0" fontId="0" fillId="2" borderId="20" xfId="0" applyFill="1" applyBorder="1" applyProtection="1">
      <protection locked="0"/>
    </xf>
    <xf numFmtId="0" fontId="14" fillId="0" borderId="1" xfId="0" applyFont="1" applyBorder="1" applyAlignment="1">
      <alignment horizontal="center" wrapText="1"/>
    </xf>
    <xf numFmtId="164" fontId="1" fillId="2" borderId="8" xfId="0" applyNumberFormat="1" applyFont="1" applyFill="1" applyBorder="1" applyAlignment="1" applyProtection="1">
      <alignment horizontal="center" vertical="center"/>
      <protection locked="0"/>
    </xf>
    <xf numFmtId="164" fontId="1" fillId="2" borderId="9" xfId="0" applyNumberFormat="1" applyFont="1" applyFill="1" applyBorder="1" applyAlignment="1" applyProtection="1">
      <alignment horizontal="center" vertical="center"/>
      <protection locked="0"/>
    </xf>
    <xf numFmtId="164" fontId="1" fillId="2" borderId="10" xfId="0" applyNumberFormat="1" applyFont="1" applyFill="1" applyBorder="1" applyAlignment="1" applyProtection="1">
      <alignment horizontal="center" vertical="center"/>
      <protection locked="0"/>
    </xf>
    <xf numFmtId="0" fontId="1" fillId="2" borderId="8" xfId="0" applyFont="1" applyFill="1" applyBorder="1" applyAlignment="1" applyProtection="1">
      <alignment horizontal="center"/>
      <protection locked="0"/>
    </xf>
    <xf numFmtId="0" fontId="1" fillId="2" borderId="9" xfId="0" applyFont="1" applyFill="1" applyBorder="1" applyAlignment="1" applyProtection="1">
      <alignment horizontal="center"/>
      <protection locked="0"/>
    </xf>
    <xf numFmtId="0" fontId="1" fillId="2" borderId="10" xfId="0" applyFont="1" applyFill="1" applyBorder="1" applyAlignment="1" applyProtection="1">
      <alignment horizontal="center"/>
      <protection locked="0"/>
    </xf>
    <xf numFmtId="7" fontId="1" fillId="2" borderId="8" xfId="1" applyNumberFormat="1" applyFont="1" applyFill="1" applyBorder="1" applyAlignment="1" applyProtection="1">
      <alignment horizontal="center"/>
      <protection locked="0"/>
    </xf>
    <xf numFmtId="7" fontId="1" fillId="2" borderId="9" xfId="1" applyNumberFormat="1" applyFont="1" applyFill="1" applyBorder="1" applyAlignment="1" applyProtection="1">
      <alignment horizontal="center"/>
      <protection locked="0"/>
    </xf>
    <xf numFmtId="7" fontId="1" fillId="2" borderId="10" xfId="1" applyNumberFormat="1" applyFont="1" applyFill="1" applyBorder="1" applyAlignment="1" applyProtection="1">
      <alignment horizontal="center"/>
      <protection locked="0"/>
    </xf>
    <xf numFmtId="0" fontId="0" fillId="2" borderId="2" xfId="0" applyFill="1" applyBorder="1" applyProtection="1">
      <protection locked="0"/>
    </xf>
    <xf numFmtId="164" fontId="0" fillId="2" borderId="8" xfId="0" applyNumberFormat="1" applyFill="1" applyBorder="1" applyProtection="1">
      <protection locked="0"/>
    </xf>
    <xf numFmtId="164" fontId="0" fillId="2" borderId="3" xfId="0" applyNumberFormat="1" applyFill="1" applyBorder="1" applyProtection="1">
      <protection locked="0"/>
    </xf>
    <xf numFmtId="0" fontId="0" fillId="2" borderId="23" xfId="0" applyFill="1" applyBorder="1" applyProtection="1">
      <protection locked="0"/>
    </xf>
    <xf numFmtId="164" fontId="0" fillId="2" borderId="33" xfId="0" applyNumberFormat="1" applyFill="1" applyBorder="1" applyProtection="1">
      <protection locked="0"/>
    </xf>
    <xf numFmtId="164" fontId="0" fillId="2" borderId="34" xfId="0" applyNumberFormat="1" applyFill="1" applyBorder="1" applyProtection="1">
      <protection locked="0"/>
    </xf>
    <xf numFmtId="0" fontId="0" fillId="2" borderId="6" xfId="0" applyFill="1" applyBorder="1" applyProtection="1">
      <protection locked="0"/>
    </xf>
    <xf numFmtId="164" fontId="0" fillId="2" borderId="9" xfId="0" applyNumberFormat="1" applyFill="1" applyBorder="1" applyProtection="1">
      <protection locked="0"/>
    </xf>
    <xf numFmtId="164" fontId="0" fillId="2" borderId="7" xfId="0" applyNumberFormat="1" applyFill="1" applyBorder="1" applyProtection="1">
      <protection locked="0"/>
    </xf>
    <xf numFmtId="164" fontId="0" fillId="2" borderId="10" xfId="0" applyNumberFormat="1" applyFill="1" applyBorder="1" applyProtection="1">
      <protection locked="0"/>
    </xf>
    <xf numFmtId="0" fontId="0" fillId="2" borderId="6" xfId="0" applyFill="1" applyBorder="1" applyAlignment="1" applyProtection="1">
      <alignment wrapText="1"/>
      <protection locked="0"/>
    </xf>
    <xf numFmtId="0" fontId="3" fillId="2" borderId="6" xfId="0" applyFont="1" applyFill="1" applyBorder="1" applyProtection="1">
      <protection locked="0"/>
    </xf>
    <xf numFmtId="164" fontId="1" fillId="2" borderId="1" xfId="0" applyNumberFormat="1" applyFont="1" applyFill="1" applyBorder="1" applyProtection="1">
      <protection locked="0"/>
    </xf>
    <xf numFmtId="164" fontId="1" fillId="2" borderId="9" xfId="0" applyNumberFormat="1" applyFont="1" applyFill="1" applyBorder="1" applyProtection="1">
      <protection locked="0"/>
    </xf>
    <xf numFmtId="164" fontId="1" fillId="2" borderId="8" xfId="0" applyNumberFormat="1" applyFont="1" applyFill="1" applyBorder="1" applyProtection="1">
      <protection locked="0"/>
    </xf>
    <xf numFmtId="9" fontId="2" fillId="3" borderId="20" xfId="2" applyFont="1" applyFill="1" applyBorder="1" applyProtection="1"/>
    <xf numFmtId="9" fontId="2" fillId="6" borderId="20" xfId="2" applyFont="1" applyFill="1" applyBorder="1" applyProtection="1"/>
    <xf numFmtId="0" fontId="17" fillId="0" borderId="1" xfId="0" applyFont="1" applyBorder="1" applyAlignment="1">
      <alignment horizontal="center" wrapText="1"/>
    </xf>
    <xf numFmtId="0" fontId="0" fillId="0" borderId="0" xfId="0" applyAlignment="1">
      <alignment horizontal="left"/>
    </xf>
    <xf numFmtId="0" fontId="15" fillId="0" borderId="0" xfId="0" applyFont="1"/>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0" fillId="2" borderId="6" xfId="0" applyFill="1" applyBorder="1" applyAlignment="1" applyProtection="1">
      <alignment vertical="center"/>
      <protection locked="0"/>
    </xf>
    <xf numFmtId="165" fontId="5" fillId="0" borderId="11" xfId="0" applyNumberFormat="1" applyFont="1" applyBorder="1" applyAlignment="1">
      <alignment horizontal="center"/>
    </xf>
    <xf numFmtId="165" fontId="1" fillId="0" borderId="13" xfId="0" applyNumberFormat="1" applyFont="1" applyBorder="1" applyAlignment="1">
      <alignment horizontal="center"/>
    </xf>
    <xf numFmtId="165" fontId="1" fillId="0" borderId="12" xfId="0" applyNumberFormat="1" applyFont="1" applyBorder="1" applyAlignment="1">
      <alignment horizontal="center"/>
    </xf>
    <xf numFmtId="0" fontId="8" fillId="0" borderId="0" xfId="0" applyFont="1" applyAlignment="1">
      <alignment vertical="top" wrapText="1"/>
    </xf>
    <xf numFmtId="165" fontId="6" fillId="0" borderId="11" xfId="0" applyNumberFormat="1" applyFont="1" applyBorder="1" applyAlignment="1">
      <alignment horizontal="center" vertical="center"/>
    </xf>
    <xf numFmtId="165" fontId="6" fillId="0" borderId="13" xfId="0" applyNumberFormat="1" applyFont="1" applyBorder="1" applyAlignment="1">
      <alignment horizontal="center" vertical="center"/>
    </xf>
    <xf numFmtId="165" fontId="6" fillId="0" borderId="12" xfId="0" applyNumberFormat="1" applyFont="1" applyBorder="1" applyAlignment="1">
      <alignment horizontal="center" vertical="center"/>
    </xf>
    <xf numFmtId="165" fontId="6" fillId="0" borderId="11" xfId="0" applyNumberFormat="1" applyFont="1" applyBorder="1" applyAlignment="1">
      <alignment horizontal="center" vertical="center" wrapText="1"/>
    </xf>
    <xf numFmtId="165" fontId="6" fillId="0" borderId="13" xfId="0" applyNumberFormat="1" applyFont="1" applyBorder="1" applyAlignment="1">
      <alignment horizontal="center" vertical="center" wrapText="1"/>
    </xf>
    <xf numFmtId="165" fontId="6" fillId="0" borderId="12" xfId="0" applyNumberFormat="1" applyFont="1" applyBorder="1" applyAlignment="1">
      <alignment horizontal="center" vertical="center" wrapText="1"/>
    </xf>
    <xf numFmtId="165" fontId="5" fillId="0" borderId="13" xfId="0" applyNumberFormat="1" applyFont="1" applyBorder="1" applyAlignment="1">
      <alignment horizontal="center"/>
    </xf>
    <xf numFmtId="165" fontId="5" fillId="0" borderId="12" xfId="0" applyNumberFormat="1" applyFont="1" applyBorder="1" applyAlignment="1">
      <alignment horizontal="center"/>
    </xf>
    <xf numFmtId="165" fontId="5" fillId="0" borderId="11" xfId="0" applyNumberFormat="1" applyFont="1" applyBorder="1" applyAlignment="1">
      <alignment horizontal="center" vertical="center" wrapText="1"/>
    </xf>
    <xf numFmtId="165" fontId="5" fillId="0" borderId="13" xfId="0" applyNumberFormat="1" applyFont="1" applyBorder="1" applyAlignment="1">
      <alignment horizontal="center" vertical="center" wrapText="1"/>
    </xf>
    <xf numFmtId="165" fontId="5" fillId="0" borderId="12" xfId="0" applyNumberFormat="1" applyFont="1"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1" fillId="0" borderId="8" xfId="0" applyFont="1" applyBorder="1" applyAlignment="1">
      <alignment horizontal="center" vertical="center" wrapText="1"/>
    </xf>
    <xf numFmtId="0" fontId="1"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9" xfId="3" applyFill="1" applyBorder="1" applyAlignment="1">
      <alignment horizontal="center" vertical="center" wrapText="1"/>
    </xf>
    <xf numFmtId="0" fontId="12" fillId="0" borderId="10" xfId="3"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left" wrapText="1"/>
    </xf>
    <xf numFmtId="0" fontId="5" fillId="2" borderId="7" xfId="0" applyFont="1" applyFill="1" applyBorder="1" applyAlignment="1">
      <alignment horizontal="left" wrapText="1"/>
    </xf>
    <xf numFmtId="0" fontId="19" fillId="8" borderId="11" xfId="0" applyFont="1" applyFill="1" applyBorder="1" applyAlignment="1"/>
    <xf numFmtId="0" fontId="20" fillId="0" borderId="0" xfId="0" applyFont="1" applyFill="1" applyBorder="1" applyAlignment="1"/>
    <xf numFmtId="0" fontId="21" fillId="8" borderId="11" xfId="0" applyFont="1" applyFill="1" applyBorder="1" applyAlignment="1"/>
    <xf numFmtId="0" fontId="22" fillId="0" borderId="0" xfId="0" applyFont="1" applyFill="1" applyBorder="1" applyAlignment="1"/>
    <xf numFmtId="0" fontId="20" fillId="8" borderId="35" xfId="0" applyFont="1" applyFill="1" applyBorder="1" applyAlignment="1"/>
    <xf numFmtId="0" fontId="20" fillId="8" borderId="36" xfId="0" applyFont="1" applyFill="1" applyBorder="1" applyAlignment="1"/>
    <xf numFmtId="0" fontId="20" fillId="8" borderId="37" xfId="0" applyFont="1" applyFill="1" applyBorder="1" applyAlignment="1"/>
    <xf numFmtId="0" fontId="19" fillId="8" borderId="35" xfId="0" applyFont="1" applyFill="1" applyBorder="1" applyAlignment="1"/>
    <xf numFmtId="0" fontId="21" fillId="8" borderId="38" xfId="0" applyFont="1" applyFill="1" applyBorder="1" applyAlignment="1"/>
    <xf numFmtId="0" fontId="20" fillId="8" borderId="39" xfId="0" applyFont="1" applyFill="1" applyBorder="1" applyAlignment="1"/>
    <xf numFmtId="0" fontId="20" fillId="8" borderId="40" xfId="0" applyFont="1" applyFill="1" applyBorder="1" applyAlignment="1"/>
    <xf numFmtId="0" fontId="20" fillId="8" borderId="41" xfId="0" applyFont="1" applyFill="1" applyBorder="1" applyAlignment="1"/>
    <xf numFmtId="0" fontId="0" fillId="0" borderId="10" xfId="0" applyBorder="1" applyAlignment="1"/>
    <xf numFmtId="0" fontId="0" fillId="0" borderId="9" xfId="0" applyBorder="1" applyAlignment="1"/>
    <xf numFmtId="0" fontId="18" fillId="0" borderId="9" xfId="0" applyFont="1" applyBorder="1" applyAlignment="1"/>
    <xf numFmtId="0" fontId="18" fillId="0" borderId="10" xfId="0" applyFont="1" applyBorder="1" applyAlignment="1"/>
  </cellXfs>
  <cellStyles count="4">
    <cellStyle name="Currency" xfId="1" builtinId="4"/>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836083</xdr:colOff>
      <xdr:row>62</xdr:row>
      <xdr:rowOff>52917</xdr:rowOff>
    </xdr:from>
    <xdr:to>
      <xdr:col>3</xdr:col>
      <xdr:colOff>497417</xdr:colOff>
      <xdr:row>64</xdr:row>
      <xdr:rowOff>465667</xdr:rowOff>
    </xdr:to>
    <xdr:cxnSp macro="">
      <xdr:nvCxnSpPr>
        <xdr:cNvPr id="5" name="Straight Arrow Connector 4">
          <a:extLst>
            <a:ext uri="{FF2B5EF4-FFF2-40B4-BE49-F238E27FC236}">
              <a16:creationId xmlns:a16="http://schemas.microsoft.com/office/drawing/2014/main" id="{96C4660C-3E35-43E6-B29D-1E283FED1DE7}"/>
            </a:ext>
          </a:extLst>
        </xdr:cNvPr>
        <xdr:cNvCxnSpPr/>
      </xdr:nvCxnSpPr>
      <xdr:spPr>
        <a:xfrm>
          <a:off x="7274983" y="9177867"/>
          <a:ext cx="613834" cy="803275"/>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xdr:col>
      <xdr:colOff>3820584</xdr:colOff>
      <xdr:row>62</xdr:row>
      <xdr:rowOff>63500</xdr:rowOff>
    </xdr:from>
    <xdr:to>
      <xdr:col>4</xdr:col>
      <xdr:colOff>6159500</xdr:colOff>
      <xdr:row>64</xdr:row>
      <xdr:rowOff>772584</xdr:rowOff>
    </xdr:to>
    <xdr:cxnSp macro="">
      <xdr:nvCxnSpPr>
        <xdr:cNvPr id="6" name="Straight Arrow Connector 5">
          <a:extLst>
            <a:ext uri="{FF2B5EF4-FFF2-40B4-BE49-F238E27FC236}">
              <a16:creationId xmlns:a16="http://schemas.microsoft.com/office/drawing/2014/main" id="{976C71F0-5EFD-4D2E-8D33-99028361B02C}"/>
            </a:ext>
          </a:extLst>
        </xdr:cNvPr>
        <xdr:cNvCxnSpPr/>
      </xdr:nvCxnSpPr>
      <xdr:spPr>
        <a:xfrm flipH="1">
          <a:off x="12297834" y="9188450"/>
          <a:ext cx="2338916" cy="109960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766233</xdr:colOff>
      <xdr:row>64</xdr:row>
      <xdr:rowOff>155575</xdr:rowOff>
    </xdr:from>
    <xdr:to>
      <xdr:col>4</xdr:col>
      <xdr:colOff>4991640</xdr:colOff>
      <xdr:row>74</xdr:row>
      <xdr:rowOff>17180</xdr:rowOff>
    </xdr:to>
    <xdr:pic>
      <xdr:nvPicPr>
        <xdr:cNvPr id="7" name="Picture 6">
          <a:extLst>
            <a:ext uri="{FF2B5EF4-FFF2-40B4-BE49-F238E27FC236}">
              <a16:creationId xmlns:a16="http://schemas.microsoft.com/office/drawing/2014/main" id="{DAD132D0-187B-4D8E-B964-5E5F3CD508BB}"/>
            </a:ext>
          </a:extLst>
        </xdr:cNvPr>
        <xdr:cNvPicPr>
          <a:picLocks noChangeAspect="1"/>
        </xdr:cNvPicPr>
      </xdr:nvPicPr>
      <xdr:blipFill>
        <a:blip xmlns:r="http://schemas.openxmlformats.org/officeDocument/2006/relationships" r:embed="rId1"/>
        <a:stretch>
          <a:fillRect/>
        </a:stretch>
      </xdr:blipFill>
      <xdr:spPr>
        <a:xfrm>
          <a:off x="8157633" y="9671050"/>
          <a:ext cx="3863457" cy="17666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69BE1-C075-4B66-B7AB-849A7F2182E0}">
  <dimension ref="B2:W71"/>
  <sheetViews>
    <sheetView showGridLines="0" tabSelected="1" workbookViewId="0">
      <selection activeCell="C13" sqref="C13"/>
    </sheetView>
  </sheetViews>
  <sheetFormatPr defaultRowHeight="15"/>
  <cols>
    <col min="1" max="1" width="7.42578125" customWidth="1"/>
    <col min="2" max="2" width="33.140625" customWidth="1"/>
    <col min="3" max="3" width="31.42578125" customWidth="1"/>
    <col min="4" max="4" width="10.5703125" customWidth="1"/>
    <col min="5" max="5" width="15.5703125" customWidth="1"/>
    <col min="6" max="6" width="9.28515625" customWidth="1"/>
    <col min="7" max="7" width="9.85546875" customWidth="1"/>
    <col min="8" max="8" width="11.140625" customWidth="1"/>
    <col min="9" max="9" width="10.7109375" customWidth="1"/>
    <col min="10" max="10" width="10.140625" customWidth="1"/>
    <col min="11" max="11" width="11" customWidth="1"/>
    <col min="12" max="12" width="10.5703125" customWidth="1"/>
    <col min="13" max="13" width="11.42578125" customWidth="1"/>
    <col min="14" max="14" width="10.140625" customWidth="1"/>
    <col min="15" max="15" width="10.28515625" customWidth="1"/>
    <col min="16" max="16" width="16.7109375" customWidth="1"/>
  </cols>
  <sheetData>
    <row r="2" spans="2:23">
      <c r="B2" s="14" t="s">
        <v>0</v>
      </c>
    </row>
    <row r="3" spans="2:23">
      <c r="B3" s="14" t="s">
        <v>1</v>
      </c>
    </row>
    <row r="4" spans="2:23" ht="15" customHeight="1">
      <c r="B4" t="s">
        <v>2</v>
      </c>
      <c r="Q4" s="114" t="s">
        <v>3</v>
      </c>
      <c r="R4" s="114"/>
      <c r="S4" s="114"/>
      <c r="T4" s="114"/>
      <c r="U4" s="114"/>
      <c r="V4" s="114"/>
      <c r="W4" s="114"/>
    </row>
    <row r="5" spans="2:23">
      <c r="B5" t="s">
        <v>4</v>
      </c>
      <c r="Q5" t="s">
        <v>5</v>
      </c>
    </row>
    <row r="6" spans="2:23">
      <c r="B6" t="s">
        <v>6</v>
      </c>
      <c r="Q6" t="s">
        <v>7</v>
      </c>
    </row>
    <row r="7" spans="2:23">
      <c r="B7" t="s">
        <v>8</v>
      </c>
      <c r="Q7" t="s">
        <v>9</v>
      </c>
    </row>
    <row r="8" spans="2:23">
      <c r="B8" t="s">
        <v>10</v>
      </c>
    </row>
    <row r="9" spans="2:23">
      <c r="B9" s="106" t="s">
        <v>11</v>
      </c>
    </row>
    <row r="10" spans="2:23">
      <c r="B10" t="s">
        <v>12</v>
      </c>
    </row>
    <row r="11" spans="2:23">
      <c r="B11" t="s">
        <v>13</v>
      </c>
    </row>
    <row r="13" spans="2:23">
      <c r="B13" s="75" t="s">
        <v>14</v>
      </c>
      <c r="D13" s="139" t="s">
        <v>15</v>
      </c>
      <c r="E13" s="146"/>
      <c r="F13" s="148" t="s">
        <v>16</v>
      </c>
      <c r="G13" s="149"/>
      <c r="H13" s="150"/>
      <c r="I13" s="140"/>
      <c r="J13" s="107"/>
      <c r="K13" s="107"/>
      <c r="L13" s="107"/>
      <c r="M13" s="107"/>
      <c r="N13" s="107"/>
      <c r="O13" s="107"/>
      <c r="P13" s="107"/>
    </row>
    <row r="14" spans="2:23">
      <c r="B14" s="76" t="s">
        <v>17</v>
      </c>
      <c r="D14" s="141" t="s">
        <v>18</v>
      </c>
      <c r="E14" s="147"/>
      <c r="F14" s="143" t="s">
        <v>16</v>
      </c>
      <c r="G14" s="144"/>
      <c r="H14" s="145"/>
      <c r="I14" s="142" t="s">
        <v>19</v>
      </c>
      <c r="J14" s="107"/>
      <c r="K14" s="107"/>
      <c r="L14" s="107"/>
      <c r="M14" s="107"/>
      <c r="N14" s="107"/>
      <c r="O14" s="107"/>
      <c r="P14" s="107"/>
    </row>
    <row r="16" spans="2:23" ht="18.75">
      <c r="D16" s="111" t="s">
        <v>20</v>
      </c>
      <c r="E16" s="112"/>
      <c r="F16" s="112"/>
      <c r="G16" s="112"/>
      <c r="H16" s="112"/>
      <c r="I16" s="112"/>
      <c r="J16" s="112"/>
      <c r="K16" s="112"/>
      <c r="L16" s="112"/>
      <c r="M16" s="112"/>
      <c r="N16" s="112"/>
      <c r="O16" s="113"/>
    </row>
    <row r="17" spans="2:16" ht="55.5" customHeight="1" thickBot="1">
      <c r="B17" s="15" t="s">
        <v>21</v>
      </c>
      <c r="D17" s="13" t="s">
        <v>22</v>
      </c>
      <c r="E17" s="115" t="s">
        <v>23</v>
      </c>
      <c r="F17" s="116"/>
      <c r="G17" s="116"/>
      <c r="H17" s="116"/>
      <c r="I17" s="116"/>
      <c r="J17" s="116"/>
      <c r="K17" s="116"/>
      <c r="L17" s="116"/>
      <c r="M17" s="116"/>
      <c r="N17" s="116"/>
      <c r="O17" s="117"/>
    </row>
    <row r="18" spans="2:16" ht="30" customHeight="1" thickBot="1">
      <c r="B18" s="53" t="s">
        <v>24</v>
      </c>
      <c r="C18" s="1" t="s">
        <v>25</v>
      </c>
      <c r="D18" s="1" t="s">
        <v>26</v>
      </c>
      <c r="E18" s="1" t="s">
        <v>27</v>
      </c>
      <c r="F18" s="1" t="s">
        <v>28</v>
      </c>
      <c r="G18" s="1" t="s">
        <v>29</v>
      </c>
      <c r="H18" s="1" t="s">
        <v>30</v>
      </c>
      <c r="I18" s="1" t="s">
        <v>31</v>
      </c>
      <c r="J18" s="1" t="s">
        <v>32</v>
      </c>
      <c r="K18" s="1" t="s">
        <v>33</v>
      </c>
      <c r="L18" s="1" t="s">
        <v>34</v>
      </c>
      <c r="M18" s="1" t="s">
        <v>35</v>
      </c>
      <c r="N18" s="1" t="s">
        <v>36</v>
      </c>
      <c r="O18" s="1" t="s">
        <v>37</v>
      </c>
    </row>
    <row r="19" spans="2:16">
      <c r="B19" s="79">
        <v>0</v>
      </c>
      <c r="C19" s="55" t="s">
        <v>38</v>
      </c>
      <c r="D19" s="82">
        <v>0</v>
      </c>
      <c r="E19" s="82">
        <v>0</v>
      </c>
      <c r="F19" s="82">
        <v>0</v>
      </c>
      <c r="G19" s="82">
        <v>0</v>
      </c>
      <c r="H19" s="82">
        <v>0</v>
      </c>
      <c r="I19" s="82">
        <v>0</v>
      </c>
      <c r="J19" s="82">
        <v>0</v>
      </c>
      <c r="K19" s="82">
        <v>0</v>
      </c>
      <c r="L19" s="82">
        <v>0</v>
      </c>
      <c r="M19" s="82">
        <v>0</v>
      </c>
      <c r="N19" s="82">
        <v>0</v>
      </c>
      <c r="O19" s="82">
        <v>0</v>
      </c>
    </row>
    <row r="20" spans="2:16">
      <c r="B20" s="80">
        <v>0</v>
      </c>
      <c r="C20" s="56" t="s">
        <v>39</v>
      </c>
      <c r="D20" s="83">
        <v>0</v>
      </c>
      <c r="E20" s="83">
        <v>0</v>
      </c>
      <c r="F20" s="83">
        <v>0</v>
      </c>
      <c r="G20" s="83">
        <v>0</v>
      </c>
      <c r="H20" s="83">
        <v>0</v>
      </c>
      <c r="I20" s="83">
        <v>0</v>
      </c>
      <c r="J20" s="83">
        <v>0</v>
      </c>
      <c r="K20" s="83">
        <v>0</v>
      </c>
      <c r="L20" s="83">
        <v>0</v>
      </c>
      <c r="M20" s="83">
        <v>0</v>
      </c>
      <c r="N20" s="83">
        <v>0</v>
      </c>
      <c r="O20" s="83">
        <v>0</v>
      </c>
    </row>
    <row r="21" spans="2:16">
      <c r="B21" s="80">
        <v>0</v>
      </c>
      <c r="C21" s="56" t="s">
        <v>40</v>
      </c>
      <c r="D21" s="83">
        <v>0</v>
      </c>
      <c r="E21" s="83">
        <v>0</v>
      </c>
      <c r="F21" s="83">
        <v>0</v>
      </c>
      <c r="G21" s="83">
        <v>0</v>
      </c>
      <c r="H21" s="83">
        <v>0</v>
      </c>
      <c r="I21" s="83">
        <v>0</v>
      </c>
      <c r="J21" s="83">
        <v>0</v>
      </c>
      <c r="K21" s="83">
        <v>0</v>
      </c>
      <c r="L21" s="83">
        <v>0</v>
      </c>
      <c r="M21" s="83">
        <v>0</v>
      </c>
      <c r="N21" s="83">
        <v>0</v>
      </c>
      <c r="O21" s="83">
        <v>0</v>
      </c>
    </row>
    <row r="22" spans="2:16">
      <c r="B22" s="80">
        <v>0</v>
      </c>
      <c r="C22" s="56" t="s">
        <v>41</v>
      </c>
      <c r="D22" s="83">
        <v>0</v>
      </c>
      <c r="E22" s="83">
        <v>0</v>
      </c>
      <c r="F22" s="83">
        <v>0</v>
      </c>
      <c r="G22" s="83">
        <v>0</v>
      </c>
      <c r="H22" s="83">
        <v>0</v>
      </c>
      <c r="I22" s="83">
        <v>0</v>
      </c>
      <c r="J22" s="83">
        <v>0</v>
      </c>
      <c r="K22" s="83">
        <v>0</v>
      </c>
      <c r="L22" s="83">
        <v>0</v>
      </c>
      <c r="M22" s="83">
        <v>0</v>
      </c>
      <c r="N22" s="83">
        <v>0</v>
      </c>
      <c r="O22" s="83">
        <v>0</v>
      </c>
    </row>
    <row r="23" spans="2:16" ht="15.75" thickBot="1">
      <c r="B23" s="81">
        <v>0</v>
      </c>
      <c r="C23" s="57" t="s">
        <v>42</v>
      </c>
      <c r="D23" s="84">
        <v>0</v>
      </c>
      <c r="E23" s="84">
        <v>0</v>
      </c>
      <c r="F23" s="84">
        <v>0</v>
      </c>
      <c r="G23" s="84">
        <v>0</v>
      </c>
      <c r="H23" s="84">
        <v>0</v>
      </c>
      <c r="I23" s="84">
        <v>0</v>
      </c>
      <c r="J23" s="84">
        <v>0</v>
      </c>
      <c r="K23" s="84">
        <v>0</v>
      </c>
      <c r="L23" s="84">
        <v>0</v>
      </c>
      <c r="M23" s="84">
        <v>0</v>
      </c>
      <c r="N23" s="84">
        <v>0</v>
      </c>
      <c r="O23" s="84">
        <v>0</v>
      </c>
    </row>
    <row r="24" spans="2:16" ht="15.75" thickBot="1">
      <c r="B24" s="2"/>
      <c r="C24" s="60" t="s">
        <v>43</v>
      </c>
      <c r="D24" s="61">
        <f>SUM(D19:D23)</f>
        <v>0</v>
      </c>
      <c r="E24" s="61">
        <f t="shared" ref="E24:O24" si="0">SUM(E19:E23)</f>
        <v>0</v>
      </c>
      <c r="F24" s="61">
        <f t="shared" si="0"/>
        <v>0</v>
      </c>
      <c r="G24" s="61">
        <f t="shared" si="0"/>
        <v>0</v>
      </c>
      <c r="H24" s="61">
        <f t="shared" si="0"/>
        <v>0</v>
      </c>
      <c r="I24" s="61">
        <f t="shared" si="0"/>
        <v>0</v>
      </c>
      <c r="J24" s="61">
        <f t="shared" si="0"/>
        <v>0</v>
      </c>
      <c r="K24" s="61">
        <f t="shared" si="0"/>
        <v>0</v>
      </c>
      <c r="L24" s="61">
        <f t="shared" si="0"/>
        <v>0</v>
      </c>
      <c r="M24" s="61">
        <f t="shared" si="0"/>
        <v>0</v>
      </c>
      <c r="N24" s="61">
        <f t="shared" si="0"/>
        <v>0</v>
      </c>
      <c r="O24" s="61">
        <f t="shared" si="0"/>
        <v>0</v>
      </c>
    </row>
    <row r="25" spans="2:16">
      <c r="B25" s="2"/>
      <c r="C25" s="2"/>
      <c r="D25" s="2"/>
      <c r="E25" s="2"/>
      <c r="F25" s="2"/>
      <c r="G25" s="2"/>
      <c r="H25" s="2"/>
      <c r="I25" s="2"/>
      <c r="J25" s="2"/>
      <c r="K25" s="2"/>
      <c r="L25" s="2"/>
      <c r="M25" s="2"/>
      <c r="N25" s="2"/>
      <c r="O25" s="2"/>
    </row>
    <row r="26" spans="2:16" ht="15.75" thickBot="1">
      <c r="B26" s="2"/>
      <c r="C26" s="2"/>
      <c r="D26" s="2"/>
      <c r="E26" s="2"/>
      <c r="F26" s="2"/>
      <c r="G26" s="2"/>
      <c r="H26" s="2"/>
      <c r="I26" s="2"/>
      <c r="J26" s="2"/>
      <c r="K26" s="2"/>
      <c r="L26" s="2"/>
      <c r="M26" s="2"/>
      <c r="N26" s="2"/>
      <c r="O26" s="2"/>
    </row>
    <row r="27" spans="2:16" ht="19.5" thickBot="1">
      <c r="B27" s="2"/>
      <c r="D27" s="111" t="s">
        <v>44</v>
      </c>
      <c r="E27" s="112"/>
      <c r="F27" s="112"/>
      <c r="G27" s="112"/>
      <c r="H27" s="112"/>
      <c r="I27" s="112"/>
      <c r="J27" s="112"/>
      <c r="K27" s="112"/>
      <c r="L27" s="112"/>
      <c r="M27" s="112"/>
      <c r="N27" s="112"/>
      <c r="O27" s="113"/>
    </row>
    <row r="28" spans="2:16" ht="54" customHeight="1" thickBot="1">
      <c r="B28" s="108" t="s">
        <v>45</v>
      </c>
      <c r="D28" s="109" t="s">
        <v>46</v>
      </c>
      <c r="E28" s="118" t="s">
        <v>47</v>
      </c>
      <c r="F28" s="119"/>
      <c r="G28" s="119"/>
      <c r="H28" s="119"/>
      <c r="I28" s="119"/>
      <c r="J28" s="119"/>
      <c r="K28" s="119"/>
      <c r="L28" s="119"/>
      <c r="M28" s="119"/>
      <c r="N28" s="119"/>
      <c r="O28" s="120"/>
    </row>
    <row r="29" spans="2:16" ht="27.75" customHeight="1" thickBot="1">
      <c r="B29" s="58" t="s">
        <v>48</v>
      </c>
      <c r="C29" s="1" t="s">
        <v>49</v>
      </c>
      <c r="D29" s="1" t="s">
        <v>26</v>
      </c>
      <c r="E29" s="1" t="s">
        <v>27</v>
      </c>
      <c r="F29" s="1" t="s">
        <v>28</v>
      </c>
      <c r="G29" s="1" t="s">
        <v>29</v>
      </c>
      <c r="H29" s="1" t="s">
        <v>30</v>
      </c>
      <c r="I29" s="1" t="s">
        <v>31</v>
      </c>
      <c r="J29" s="1" t="s">
        <v>32</v>
      </c>
      <c r="K29" s="1" t="s">
        <v>33</v>
      </c>
      <c r="L29" s="1" t="s">
        <v>34</v>
      </c>
      <c r="M29" s="1" t="s">
        <v>35</v>
      </c>
      <c r="N29" s="1" t="s">
        <v>36</v>
      </c>
      <c r="O29" s="1" t="s">
        <v>37</v>
      </c>
    </row>
    <row r="30" spans="2:16">
      <c r="B30" s="85">
        <v>0</v>
      </c>
      <c r="C30" s="10" t="s">
        <v>50</v>
      </c>
      <c r="D30" s="83">
        <v>0</v>
      </c>
      <c r="E30" s="83">
        <v>0</v>
      </c>
      <c r="F30" s="83">
        <v>0</v>
      </c>
      <c r="G30" s="83">
        <v>0</v>
      </c>
      <c r="H30" s="83">
        <v>0</v>
      </c>
      <c r="I30" s="83">
        <v>0</v>
      </c>
      <c r="J30" s="83">
        <v>0</v>
      </c>
      <c r="K30" s="83">
        <v>0</v>
      </c>
      <c r="L30" s="83">
        <v>0</v>
      </c>
      <c r="M30" s="83">
        <v>0</v>
      </c>
      <c r="N30" s="83">
        <v>0</v>
      </c>
      <c r="O30" s="83">
        <v>0</v>
      </c>
    </row>
    <row r="31" spans="2:16">
      <c r="B31" s="86">
        <v>0</v>
      </c>
      <c r="C31" s="9" t="s">
        <v>51</v>
      </c>
      <c r="D31" s="83">
        <v>0</v>
      </c>
      <c r="E31" s="83">
        <v>0</v>
      </c>
      <c r="F31" s="83">
        <v>0</v>
      </c>
      <c r="G31" s="83">
        <v>0</v>
      </c>
      <c r="H31" s="83">
        <v>0</v>
      </c>
      <c r="I31" s="83">
        <v>0</v>
      </c>
      <c r="J31" s="83">
        <v>0</v>
      </c>
      <c r="K31" s="83">
        <v>0</v>
      </c>
      <c r="L31" s="83">
        <v>0</v>
      </c>
      <c r="M31" s="83">
        <v>0</v>
      </c>
      <c r="N31" s="83">
        <v>0</v>
      </c>
      <c r="O31" s="83">
        <v>0</v>
      </c>
      <c r="P31" t="s">
        <v>1</v>
      </c>
    </row>
    <row r="32" spans="2:16" ht="15.75" thickBot="1">
      <c r="B32" s="87">
        <v>0</v>
      </c>
      <c r="C32" s="9" t="s">
        <v>52</v>
      </c>
      <c r="D32" s="83">
        <v>0</v>
      </c>
      <c r="E32" s="83">
        <v>0</v>
      </c>
      <c r="F32" s="83">
        <v>0</v>
      </c>
      <c r="G32" s="83">
        <v>0</v>
      </c>
      <c r="H32" s="83">
        <v>0</v>
      </c>
      <c r="I32" s="83">
        <v>0</v>
      </c>
      <c r="J32" s="83">
        <v>0</v>
      </c>
      <c r="K32" s="83">
        <v>0</v>
      </c>
      <c r="L32" s="83">
        <v>0</v>
      </c>
      <c r="M32" s="83">
        <v>0</v>
      </c>
      <c r="N32" s="83">
        <v>0</v>
      </c>
      <c r="O32" s="83">
        <v>0</v>
      </c>
    </row>
    <row r="33" spans="2:18" ht="15.75" thickBot="1">
      <c r="B33" s="11"/>
      <c r="C33" s="60" t="s">
        <v>43</v>
      </c>
      <c r="D33" s="60">
        <f t="shared" ref="D33:O33" si="1">SUM(D30:D32)</f>
        <v>0</v>
      </c>
      <c r="E33" s="61">
        <f t="shared" si="1"/>
        <v>0</v>
      </c>
      <c r="F33" s="61">
        <f t="shared" si="1"/>
        <v>0</v>
      </c>
      <c r="G33" s="61">
        <f t="shared" si="1"/>
        <v>0</v>
      </c>
      <c r="H33" s="61">
        <f t="shared" si="1"/>
        <v>0</v>
      </c>
      <c r="I33" s="61">
        <f t="shared" si="1"/>
        <v>0</v>
      </c>
      <c r="J33" s="61">
        <f t="shared" si="1"/>
        <v>0</v>
      </c>
      <c r="K33" s="61">
        <f t="shared" si="1"/>
        <v>0</v>
      </c>
      <c r="L33" s="61">
        <f t="shared" si="1"/>
        <v>0</v>
      </c>
      <c r="M33" s="61">
        <f t="shared" si="1"/>
        <v>0</v>
      </c>
      <c r="N33" s="61">
        <f t="shared" si="1"/>
        <v>0</v>
      </c>
      <c r="O33" s="61">
        <f t="shared" si="1"/>
        <v>0</v>
      </c>
    </row>
    <row r="34" spans="2:18">
      <c r="B34" s="11"/>
      <c r="C34" s="2"/>
      <c r="D34" s="2"/>
      <c r="E34" s="2"/>
      <c r="F34" s="2"/>
      <c r="G34" s="2"/>
      <c r="H34" s="2"/>
      <c r="I34" s="2"/>
      <c r="J34" s="2"/>
      <c r="K34" s="2"/>
      <c r="L34" s="2"/>
      <c r="M34" s="2"/>
      <c r="N34" s="2"/>
      <c r="O34" s="2"/>
    </row>
    <row r="35" spans="2:18" ht="15.75" thickBot="1">
      <c r="B35" s="11"/>
      <c r="C35" s="2"/>
      <c r="D35" s="2"/>
      <c r="E35" s="2"/>
      <c r="F35" s="2"/>
      <c r="G35" s="2"/>
      <c r="H35" s="2"/>
      <c r="I35" s="2"/>
      <c r="J35" s="2"/>
      <c r="K35" s="2"/>
      <c r="L35" s="2"/>
      <c r="M35" s="2"/>
      <c r="N35" s="2"/>
      <c r="O35" s="2"/>
    </row>
    <row r="36" spans="2:18" ht="19.5" thickBot="1">
      <c r="B36" s="11"/>
      <c r="C36" s="2" t="s">
        <v>1</v>
      </c>
      <c r="D36" s="111" t="s">
        <v>53</v>
      </c>
      <c r="E36" s="121"/>
      <c r="F36" s="121"/>
      <c r="G36" s="121"/>
      <c r="H36" s="121"/>
      <c r="I36" s="121"/>
      <c r="J36" s="121"/>
      <c r="K36" s="121"/>
      <c r="L36" s="121"/>
      <c r="M36" s="121"/>
      <c r="N36" s="121"/>
      <c r="O36" s="122"/>
    </row>
    <row r="37" spans="2:18" ht="41.25" thickBot="1">
      <c r="D37" s="109" t="s">
        <v>46</v>
      </c>
      <c r="E37" s="123" t="s">
        <v>54</v>
      </c>
      <c r="F37" s="124"/>
      <c r="G37" s="124"/>
      <c r="H37" s="124"/>
      <c r="I37" s="124"/>
      <c r="J37" s="124"/>
      <c r="K37" s="124"/>
      <c r="L37" s="124"/>
      <c r="M37" s="124"/>
      <c r="N37" s="124"/>
      <c r="O37" s="125"/>
    </row>
    <row r="38" spans="2:18" ht="15.75" thickBot="1">
      <c r="B38" s="126" t="s">
        <v>55</v>
      </c>
      <c r="C38" s="129" t="s">
        <v>1</v>
      </c>
      <c r="D38" s="126" t="s">
        <v>26</v>
      </c>
      <c r="E38" s="126" t="s">
        <v>27</v>
      </c>
      <c r="F38" s="126" t="s">
        <v>28</v>
      </c>
      <c r="G38" s="126" t="s">
        <v>29</v>
      </c>
      <c r="H38" s="126" t="s">
        <v>30</v>
      </c>
      <c r="I38" s="126" t="s">
        <v>31</v>
      </c>
      <c r="J38" s="126" t="s">
        <v>32</v>
      </c>
      <c r="K38" s="126" t="s">
        <v>33</v>
      </c>
      <c r="L38" s="126" t="s">
        <v>34</v>
      </c>
      <c r="M38" s="126" t="s">
        <v>35</v>
      </c>
      <c r="N38" s="126" t="s">
        <v>36</v>
      </c>
      <c r="O38" s="126" t="s">
        <v>37</v>
      </c>
      <c r="P38" s="132" t="s">
        <v>56</v>
      </c>
      <c r="Q38" s="132" t="s">
        <v>57</v>
      </c>
      <c r="R38" s="132" t="s">
        <v>58</v>
      </c>
    </row>
    <row r="39" spans="2:18" ht="15.75" thickBot="1">
      <c r="B39" s="127"/>
      <c r="C39" s="130"/>
      <c r="D39" s="128"/>
      <c r="E39" s="128"/>
      <c r="F39" s="128"/>
      <c r="G39" s="128"/>
      <c r="H39" s="128"/>
      <c r="I39" s="128"/>
      <c r="J39" s="128"/>
      <c r="K39" s="128"/>
      <c r="L39" s="128"/>
      <c r="M39" s="128"/>
      <c r="N39" s="128"/>
      <c r="O39" s="128"/>
      <c r="P39" s="151"/>
      <c r="Q39" s="151"/>
      <c r="R39" s="151"/>
    </row>
    <row r="40" spans="2:18" ht="19.5" thickBot="1">
      <c r="B40" s="127"/>
      <c r="C40" s="72" t="s">
        <v>59</v>
      </c>
      <c r="D40" s="3"/>
      <c r="E40" s="5"/>
      <c r="F40" s="5"/>
      <c r="G40" s="5"/>
      <c r="H40" s="5"/>
      <c r="I40" s="5"/>
      <c r="J40" s="5"/>
      <c r="K40" s="5"/>
      <c r="L40" s="5"/>
      <c r="M40" s="5"/>
      <c r="N40" s="5"/>
      <c r="O40" s="5"/>
      <c r="P40" s="59"/>
      <c r="Q40" s="3"/>
      <c r="R40" s="3"/>
    </row>
    <row r="41" spans="2:18" ht="15.75" thickBot="1">
      <c r="B41" s="127"/>
      <c r="C41" s="62" t="s">
        <v>60</v>
      </c>
      <c r="D41" s="17">
        <f t="shared" ref="D41:O41" si="2">(D19*$B19*4.25)+(D20*$B20*4.25)+(D21*$B21*4.25)+(D22*$B22*4.25)+(D23*$B23*4.25)</f>
        <v>0</v>
      </c>
      <c r="E41" s="63">
        <f t="shared" si="2"/>
        <v>0</v>
      </c>
      <c r="F41" s="17">
        <f t="shared" si="2"/>
        <v>0</v>
      </c>
      <c r="G41" s="17">
        <f t="shared" si="2"/>
        <v>0</v>
      </c>
      <c r="H41" s="17">
        <f t="shared" si="2"/>
        <v>0</v>
      </c>
      <c r="I41" s="17">
        <f t="shared" si="2"/>
        <v>0</v>
      </c>
      <c r="J41" s="17">
        <f t="shared" si="2"/>
        <v>0</v>
      </c>
      <c r="K41" s="17">
        <f t="shared" si="2"/>
        <v>0</v>
      </c>
      <c r="L41" s="63">
        <f t="shared" si="2"/>
        <v>0</v>
      </c>
      <c r="M41" s="63">
        <f t="shared" si="2"/>
        <v>0</v>
      </c>
      <c r="N41" s="63">
        <f t="shared" si="2"/>
        <v>0</v>
      </c>
      <c r="O41" s="63">
        <f t="shared" si="2"/>
        <v>0</v>
      </c>
      <c r="P41" s="17">
        <f>SUM(D41:O41)</f>
        <v>0</v>
      </c>
      <c r="Q41" s="100">
        <v>0</v>
      </c>
      <c r="R41" s="100">
        <v>0</v>
      </c>
    </row>
    <row r="42" spans="2:18">
      <c r="B42" s="127"/>
      <c r="C42" s="88" t="s">
        <v>61</v>
      </c>
      <c r="D42" s="89">
        <v>0</v>
      </c>
      <c r="E42" s="90">
        <v>0</v>
      </c>
      <c r="F42" s="90">
        <v>0</v>
      </c>
      <c r="G42" s="90">
        <v>0</v>
      </c>
      <c r="H42" s="90">
        <v>0</v>
      </c>
      <c r="I42" s="90">
        <v>0</v>
      </c>
      <c r="J42" s="90">
        <v>0</v>
      </c>
      <c r="K42" s="90">
        <v>0</v>
      </c>
      <c r="L42" s="90">
        <v>0</v>
      </c>
      <c r="M42" s="90">
        <v>0</v>
      </c>
      <c r="N42" s="90">
        <v>0</v>
      </c>
      <c r="O42" s="90">
        <v>0</v>
      </c>
      <c r="P42" s="16">
        <f t="shared" ref="P42:P44" si="3">SUM(D42:O42)</f>
        <v>0</v>
      </c>
      <c r="Q42" s="101">
        <v>0</v>
      </c>
      <c r="R42" s="101">
        <v>0</v>
      </c>
    </row>
    <row r="43" spans="2:18" ht="15.75" thickBot="1">
      <c r="B43" s="127"/>
      <c r="C43" s="91" t="s">
        <v>62</v>
      </c>
      <c r="D43" s="92">
        <v>0</v>
      </c>
      <c r="E43" s="93">
        <v>0</v>
      </c>
      <c r="F43" s="93">
        <v>0</v>
      </c>
      <c r="G43" s="93">
        <v>0</v>
      </c>
      <c r="H43" s="93">
        <v>0</v>
      </c>
      <c r="I43" s="93">
        <v>0</v>
      </c>
      <c r="J43" s="93">
        <v>0</v>
      </c>
      <c r="K43" s="93">
        <v>0</v>
      </c>
      <c r="L43" s="93">
        <v>0</v>
      </c>
      <c r="M43" s="93">
        <v>0</v>
      </c>
      <c r="N43" s="93">
        <v>0</v>
      </c>
      <c r="O43" s="93">
        <v>0</v>
      </c>
      <c r="P43" s="16">
        <f t="shared" si="3"/>
        <v>0</v>
      </c>
      <c r="Q43" s="101">
        <v>0</v>
      </c>
      <c r="R43" s="101">
        <v>0</v>
      </c>
    </row>
    <row r="44" spans="2:18" ht="15.75" thickBot="1">
      <c r="B44" s="128"/>
      <c r="C44" s="64" t="s">
        <v>63</v>
      </c>
      <c r="D44" s="19">
        <f>SUM(D41:D43)</f>
        <v>0</v>
      </c>
      <c r="E44" s="19">
        <f>SUM(E41:E43)</f>
        <v>0</v>
      </c>
      <c r="F44" s="19">
        <f>SUM(F41:F43)</f>
        <v>0</v>
      </c>
      <c r="G44" s="19">
        <f t="shared" ref="G44:O44" si="4">SUM(G41:G43)</f>
        <v>0</v>
      </c>
      <c r="H44" s="19">
        <f t="shared" si="4"/>
        <v>0</v>
      </c>
      <c r="I44" s="19">
        <f t="shared" si="4"/>
        <v>0</v>
      </c>
      <c r="J44" s="19">
        <f t="shared" si="4"/>
        <v>0</v>
      </c>
      <c r="K44" s="19">
        <f t="shared" si="4"/>
        <v>0</v>
      </c>
      <c r="L44" s="19">
        <f t="shared" si="4"/>
        <v>0</v>
      </c>
      <c r="M44" s="19">
        <f t="shared" si="4"/>
        <v>0</v>
      </c>
      <c r="N44" s="19">
        <f t="shared" si="4"/>
        <v>0</v>
      </c>
      <c r="O44" s="19">
        <f t="shared" si="4"/>
        <v>0</v>
      </c>
      <c r="P44" s="17">
        <f t="shared" si="3"/>
        <v>0</v>
      </c>
      <c r="Q44" s="17">
        <f>Q43+Q42+Q41</f>
        <v>0</v>
      </c>
      <c r="R44" s="17">
        <f>R43+R42+R41</f>
        <v>0</v>
      </c>
    </row>
    <row r="45" spans="2:18" ht="24.75" customHeight="1">
      <c r="B45" s="126" t="s">
        <v>64</v>
      </c>
      <c r="C45" s="72" t="s">
        <v>65</v>
      </c>
      <c r="D45" s="3"/>
      <c r="E45" s="5"/>
      <c r="F45" s="5"/>
      <c r="G45" s="5"/>
      <c r="H45" s="5"/>
      <c r="I45" s="5"/>
      <c r="J45" s="5"/>
      <c r="K45" s="5"/>
      <c r="L45" s="5"/>
      <c r="M45" s="5"/>
      <c r="N45" s="5"/>
      <c r="O45" s="5"/>
      <c r="P45" s="59"/>
      <c r="Q45" s="3"/>
      <c r="R45" s="3"/>
    </row>
    <row r="46" spans="2:18" ht="33" customHeight="1">
      <c r="B46" s="152"/>
      <c r="C46" s="110" t="s">
        <v>66</v>
      </c>
      <c r="D46" s="95">
        <v>0</v>
      </c>
      <c r="E46" s="95">
        <v>0</v>
      </c>
      <c r="F46" s="95">
        <v>0</v>
      </c>
      <c r="G46" s="95">
        <v>0</v>
      </c>
      <c r="H46" s="95">
        <v>0</v>
      </c>
      <c r="I46" s="95">
        <v>0</v>
      </c>
      <c r="J46" s="95">
        <v>0</v>
      </c>
      <c r="K46" s="95">
        <v>0</v>
      </c>
      <c r="L46" s="95">
        <v>0</v>
      </c>
      <c r="M46" s="95">
        <v>0</v>
      </c>
      <c r="N46" s="95">
        <v>0</v>
      </c>
      <c r="O46" s="95">
        <v>0</v>
      </c>
      <c r="P46" s="16">
        <f>SUM(D46:O46)</f>
        <v>0</v>
      </c>
      <c r="Q46" s="101">
        <v>0</v>
      </c>
      <c r="R46" s="101">
        <v>0</v>
      </c>
    </row>
    <row r="47" spans="2:18" ht="41.25" customHeight="1">
      <c r="B47" s="152"/>
      <c r="C47" s="110" t="s">
        <v>67</v>
      </c>
      <c r="D47" s="95">
        <v>0</v>
      </c>
      <c r="E47" s="96">
        <v>0</v>
      </c>
      <c r="F47" s="96">
        <v>0</v>
      </c>
      <c r="G47" s="96">
        <v>0</v>
      </c>
      <c r="H47" s="96">
        <v>0</v>
      </c>
      <c r="I47" s="96">
        <v>0</v>
      </c>
      <c r="J47" s="96">
        <v>0</v>
      </c>
      <c r="K47" s="96">
        <v>0</v>
      </c>
      <c r="L47" s="96">
        <v>0</v>
      </c>
      <c r="M47" s="96">
        <v>0</v>
      </c>
      <c r="N47" s="96">
        <v>0</v>
      </c>
      <c r="O47" s="96">
        <v>0</v>
      </c>
      <c r="P47" s="16">
        <f t="shared" ref="P47:P71" si="5">SUM(D47:O47)</f>
        <v>0</v>
      </c>
      <c r="Q47" s="101">
        <v>0</v>
      </c>
      <c r="R47" s="101">
        <v>0</v>
      </c>
    </row>
    <row r="48" spans="2:18" ht="20.25" customHeight="1">
      <c r="B48" s="133" t="s">
        <v>68</v>
      </c>
      <c r="C48" s="110" t="s">
        <v>69</v>
      </c>
      <c r="D48" s="95">
        <v>0</v>
      </c>
      <c r="E48" s="96">
        <v>0</v>
      </c>
      <c r="F48" s="96">
        <v>0</v>
      </c>
      <c r="G48" s="96">
        <v>0</v>
      </c>
      <c r="H48" s="96">
        <v>0</v>
      </c>
      <c r="I48" s="96">
        <v>0</v>
      </c>
      <c r="J48" s="96">
        <v>0</v>
      </c>
      <c r="K48" s="96">
        <v>0</v>
      </c>
      <c r="L48" s="96">
        <v>0</v>
      </c>
      <c r="M48" s="96">
        <v>0</v>
      </c>
      <c r="N48" s="96">
        <v>0</v>
      </c>
      <c r="O48" s="96">
        <v>0</v>
      </c>
      <c r="P48" s="16">
        <f t="shared" si="5"/>
        <v>0</v>
      </c>
      <c r="Q48" s="101">
        <v>0</v>
      </c>
      <c r="R48" s="101">
        <v>0</v>
      </c>
    </row>
    <row r="49" spans="2:18" ht="15.75" thickBot="1">
      <c r="B49" s="134"/>
      <c r="C49" s="110" t="s">
        <v>70</v>
      </c>
      <c r="D49" s="97">
        <v>0</v>
      </c>
      <c r="E49" s="96">
        <v>0</v>
      </c>
      <c r="F49" s="96">
        <v>0</v>
      </c>
      <c r="G49" s="96">
        <v>0</v>
      </c>
      <c r="H49" s="96">
        <v>0</v>
      </c>
      <c r="I49" s="96">
        <v>0</v>
      </c>
      <c r="J49" s="96">
        <v>0</v>
      </c>
      <c r="K49" s="96">
        <v>0</v>
      </c>
      <c r="L49" s="96">
        <v>0</v>
      </c>
      <c r="M49" s="96">
        <v>0</v>
      </c>
      <c r="N49" s="96">
        <v>0</v>
      </c>
      <c r="O49" s="96">
        <v>0</v>
      </c>
      <c r="P49" s="16">
        <f t="shared" si="5"/>
        <v>0</v>
      </c>
      <c r="Q49" s="101">
        <v>0</v>
      </c>
      <c r="R49" s="101">
        <v>0</v>
      </c>
    </row>
    <row r="50" spans="2:18" ht="21" customHeight="1" thickBot="1">
      <c r="B50" s="131" t="s">
        <v>71</v>
      </c>
      <c r="C50" s="65" t="s">
        <v>72</v>
      </c>
      <c r="D50" s="18">
        <f t="shared" ref="D50:O50" si="6">(D30*$B30*40*4.25)+(D31*$B31*40*4.25)+(D32*$B32*40*4.25)</f>
        <v>0</v>
      </c>
      <c r="E50" s="18">
        <f t="shared" si="6"/>
        <v>0</v>
      </c>
      <c r="F50" s="18">
        <f t="shared" si="6"/>
        <v>0</v>
      </c>
      <c r="G50" s="18">
        <f t="shared" si="6"/>
        <v>0</v>
      </c>
      <c r="H50" s="18">
        <f t="shared" si="6"/>
        <v>0</v>
      </c>
      <c r="I50" s="18">
        <f t="shared" si="6"/>
        <v>0</v>
      </c>
      <c r="J50" s="18">
        <f t="shared" si="6"/>
        <v>0</v>
      </c>
      <c r="K50" s="18">
        <f t="shared" si="6"/>
        <v>0</v>
      </c>
      <c r="L50" s="18">
        <f t="shared" si="6"/>
        <v>0</v>
      </c>
      <c r="M50" s="18">
        <f t="shared" si="6"/>
        <v>0</v>
      </c>
      <c r="N50" s="18">
        <f t="shared" si="6"/>
        <v>0</v>
      </c>
      <c r="O50" s="18">
        <f t="shared" si="6"/>
        <v>0</v>
      </c>
      <c r="P50" s="18">
        <f t="shared" si="5"/>
        <v>0</v>
      </c>
      <c r="Q50" s="102">
        <v>0</v>
      </c>
      <c r="R50" s="102">
        <v>0</v>
      </c>
    </row>
    <row r="51" spans="2:18" ht="26.25" customHeight="1">
      <c r="B51" s="153"/>
      <c r="C51" s="6" t="s">
        <v>73</v>
      </c>
      <c r="D51" s="7">
        <f t="shared" ref="D51:O51" si="7">D50*0.1</f>
        <v>0</v>
      </c>
      <c r="E51" s="8">
        <f t="shared" si="7"/>
        <v>0</v>
      </c>
      <c r="F51" s="8">
        <f t="shared" si="7"/>
        <v>0</v>
      </c>
      <c r="G51" s="8">
        <f t="shared" si="7"/>
        <v>0</v>
      </c>
      <c r="H51" s="8">
        <f t="shared" si="7"/>
        <v>0</v>
      </c>
      <c r="I51" s="8">
        <f t="shared" si="7"/>
        <v>0</v>
      </c>
      <c r="J51" s="8">
        <f t="shared" si="7"/>
        <v>0</v>
      </c>
      <c r="K51" s="8">
        <f t="shared" si="7"/>
        <v>0</v>
      </c>
      <c r="L51" s="8">
        <f t="shared" si="7"/>
        <v>0</v>
      </c>
      <c r="M51" s="8">
        <f t="shared" si="7"/>
        <v>0</v>
      </c>
      <c r="N51" s="8">
        <f t="shared" si="7"/>
        <v>0</v>
      </c>
      <c r="O51" s="8">
        <f t="shared" si="7"/>
        <v>0</v>
      </c>
      <c r="P51" s="16">
        <f t="shared" si="5"/>
        <v>0</v>
      </c>
      <c r="Q51" s="68">
        <f t="shared" ref="Q51:R51" si="8">Q50*0.1</f>
        <v>0</v>
      </c>
      <c r="R51" s="68">
        <f t="shared" si="8"/>
        <v>0</v>
      </c>
    </row>
    <row r="52" spans="2:18" ht="25.5" customHeight="1" thickBot="1">
      <c r="B52" s="154"/>
      <c r="C52" s="66" t="s">
        <v>74</v>
      </c>
      <c r="D52" s="12">
        <f t="shared" ref="D52:O52" si="9">D50*0.025</f>
        <v>0</v>
      </c>
      <c r="E52" s="67">
        <f t="shared" si="9"/>
        <v>0</v>
      </c>
      <c r="F52" s="67">
        <f t="shared" si="9"/>
        <v>0</v>
      </c>
      <c r="G52" s="67">
        <f t="shared" si="9"/>
        <v>0</v>
      </c>
      <c r="H52" s="67">
        <f t="shared" si="9"/>
        <v>0</v>
      </c>
      <c r="I52" s="67">
        <f t="shared" si="9"/>
        <v>0</v>
      </c>
      <c r="J52" s="67">
        <f t="shared" si="9"/>
        <v>0</v>
      </c>
      <c r="K52" s="67">
        <f t="shared" si="9"/>
        <v>0</v>
      </c>
      <c r="L52" s="67">
        <f t="shared" si="9"/>
        <v>0</v>
      </c>
      <c r="M52" s="67">
        <f t="shared" si="9"/>
        <v>0</v>
      </c>
      <c r="N52" s="67">
        <f t="shared" si="9"/>
        <v>0</v>
      </c>
      <c r="O52" s="67">
        <f t="shared" si="9"/>
        <v>0</v>
      </c>
      <c r="P52" s="19">
        <f t="shared" si="5"/>
        <v>0</v>
      </c>
      <c r="Q52" s="19">
        <f>Q51*0.025</f>
        <v>0</v>
      </c>
      <c r="R52" s="19">
        <f>R51*0.025</f>
        <v>0</v>
      </c>
    </row>
    <row r="53" spans="2:18">
      <c r="B53" s="54"/>
      <c r="C53" s="94" t="s">
        <v>75</v>
      </c>
      <c r="D53" s="95">
        <v>0</v>
      </c>
      <c r="E53" s="95">
        <v>0</v>
      </c>
      <c r="F53" s="95">
        <v>0</v>
      </c>
      <c r="G53" s="95">
        <v>0</v>
      </c>
      <c r="H53" s="95">
        <v>0</v>
      </c>
      <c r="I53" s="95">
        <v>0</v>
      </c>
      <c r="J53" s="95">
        <v>0</v>
      </c>
      <c r="K53" s="95">
        <v>0</v>
      </c>
      <c r="L53" s="95">
        <v>0</v>
      </c>
      <c r="M53" s="95">
        <v>0</v>
      </c>
      <c r="N53" s="95">
        <v>0</v>
      </c>
      <c r="O53" s="95">
        <v>0</v>
      </c>
      <c r="P53" s="16">
        <f t="shared" si="5"/>
        <v>0</v>
      </c>
      <c r="Q53" s="101">
        <v>0</v>
      </c>
      <c r="R53" s="101">
        <v>0</v>
      </c>
    </row>
    <row r="54" spans="2:18">
      <c r="B54" s="4"/>
      <c r="C54" s="94" t="s">
        <v>76</v>
      </c>
      <c r="D54" s="95">
        <v>0</v>
      </c>
      <c r="E54" s="95">
        <v>0</v>
      </c>
      <c r="F54" s="95">
        <v>0</v>
      </c>
      <c r="G54" s="95">
        <v>0</v>
      </c>
      <c r="H54" s="95">
        <v>0</v>
      </c>
      <c r="I54" s="95">
        <v>0</v>
      </c>
      <c r="J54" s="95">
        <v>0</v>
      </c>
      <c r="K54" s="95">
        <v>0</v>
      </c>
      <c r="L54" s="95">
        <v>0</v>
      </c>
      <c r="M54" s="95">
        <v>0</v>
      </c>
      <c r="N54" s="95">
        <v>0</v>
      </c>
      <c r="O54" s="95">
        <v>0</v>
      </c>
      <c r="P54" s="16">
        <f t="shared" si="5"/>
        <v>0</v>
      </c>
      <c r="Q54" s="101">
        <v>0</v>
      </c>
      <c r="R54" s="101">
        <v>0</v>
      </c>
    </row>
    <row r="55" spans="2:18">
      <c r="B55" s="4"/>
      <c r="C55" s="94" t="s">
        <v>77</v>
      </c>
      <c r="D55" s="95">
        <v>0</v>
      </c>
      <c r="E55" s="96">
        <v>0</v>
      </c>
      <c r="F55" s="96">
        <v>0</v>
      </c>
      <c r="G55" s="96">
        <v>0</v>
      </c>
      <c r="H55" s="96">
        <v>0</v>
      </c>
      <c r="I55" s="96">
        <v>0</v>
      </c>
      <c r="J55" s="96">
        <v>0</v>
      </c>
      <c r="K55" s="96">
        <v>0</v>
      </c>
      <c r="L55" s="96">
        <v>0</v>
      </c>
      <c r="M55" s="96">
        <v>0</v>
      </c>
      <c r="N55" s="96">
        <v>0</v>
      </c>
      <c r="O55" s="96">
        <v>0</v>
      </c>
      <c r="P55" s="16">
        <f t="shared" si="5"/>
        <v>0</v>
      </c>
      <c r="Q55" s="101">
        <v>0</v>
      </c>
      <c r="R55" s="101">
        <v>0</v>
      </c>
    </row>
    <row r="56" spans="2:18">
      <c r="B56" s="4"/>
      <c r="C56" s="94" t="s">
        <v>78</v>
      </c>
      <c r="D56" s="95">
        <v>0</v>
      </c>
      <c r="E56" s="96">
        <v>0</v>
      </c>
      <c r="F56" s="96">
        <v>0</v>
      </c>
      <c r="G56" s="96">
        <v>0</v>
      </c>
      <c r="H56" s="96">
        <v>0</v>
      </c>
      <c r="I56" s="96">
        <v>0</v>
      </c>
      <c r="J56" s="96">
        <v>0</v>
      </c>
      <c r="K56" s="96">
        <v>0</v>
      </c>
      <c r="L56" s="96">
        <v>0</v>
      </c>
      <c r="M56" s="96">
        <v>0</v>
      </c>
      <c r="N56" s="96">
        <v>0</v>
      </c>
      <c r="O56" s="96">
        <v>0</v>
      </c>
      <c r="P56" s="16">
        <f t="shared" si="5"/>
        <v>0</v>
      </c>
      <c r="Q56" s="101">
        <v>0</v>
      </c>
      <c r="R56" s="101">
        <v>0</v>
      </c>
    </row>
    <row r="57" spans="2:18">
      <c r="B57" s="4"/>
      <c r="C57" s="94" t="s">
        <v>79</v>
      </c>
      <c r="D57" s="95">
        <v>0</v>
      </c>
      <c r="E57" s="96">
        <v>0</v>
      </c>
      <c r="F57" s="96">
        <v>0</v>
      </c>
      <c r="G57" s="96">
        <v>0</v>
      </c>
      <c r="H57" s="96">
        <v>0</v>
      </c>
      <c r="I57" s="96">
        <v>0</v>
      </c>
      <c r="J57" s="96">
        <v>0</v>
      </c>
      <c r="K57" s="96">
        <v>0</v>
      </c>
      <c r="L57" s="96">
        <v>0</v>
      </c>
      <c r="M57" s="96">
        <v>0</v>
      </c>
      <c r="N57" s="96">
        <v>0</v>
      </c>
      <c r="O57" s="96">
        <v>0</v>
      </c>
      <c r="P57" s="16">
        <f t="shared" si="5"/>
        <v>0</v>
      </c>
      <c r="Q57" s="101">
        <v>0</v>
      </c>
      <c r="R57" s="101">
        <v>0</v>
      </c>
    </row>
    <row r="58" spans="2:18">
      <c r="B58" s="4"/>
      <c r="C58" s="94" t="s">
        <v>80</v>
      </c>
      <c r="D58" s="95">
        <v>0</v>
      </c>
      <c r="E58" s="96">
        <v>0</v>
      </c>
      <c r="F58" s="96">
        <v>0</v>
      </c>
      <c r="G58" s="96">
        <v>0</v>
      </c>
      <c r="H58" s="96">
        <v>0</v>
      </c>
      <c r="I58" s="96">
        <v>0</v>
      </c>
      <c r="J58" s="96">
        <v>0</v>
      </c>
      <c r="K58" s="96">
        <v>0</v>
      </c>
      <c r="L58" s="96">
        <v>0</v>
      </c>
      <c r="M58" s="96">
        <v>0</v>
      </c>
      <c r="N58" s="96">
        <v>0</v>
      </c>
      <c r="O58" s="96">
        <v>0</v>
      </c>
      <c r="P58" s="16">
        <f t="shared" si="5"/>
        <v>0</v>
      </c>
      <c r="Q58" s="101">
        <v>0</v>
      </c>
      <c r="R58" s="101">
        <v>0</v>
      </c>
    </row>
    <row r="59" spans="2:18">
      <c r="B59" s="4"/>
      <c r="C59" s="94" t="s">
        <v>81</v>
      </c>
      <c r="D59" s="95">
        <v>0</v>
      </c>
      <c r="E59" s="96">
        <v>0</v>
      </c>
      <c r="F59" s="96">
        <v>0</v>
      </c>
      <c r="G59" s="96">
        <v>0</v>
      </c>
      <c r="H59" s="96">
        <v>0</v>
      </c>
      <c r="I59" s="96">
        <v>0</v>
      </c>
      <c r="J59" s="96">
        <v>0</v>
      </c>
      <c r="K59" s="96">
        <v>0</v>
      </c>
      <c r="L59" s="96">
        <v>0</v>
      </c>
      <c r="M59" s="96">
        <v>0</v>
      </c>
      <c r="N59" s="96">
        <v>0</v>
      </c>
      <c r="O59" s="96">
        <v>0</v>
      </c>
      <c r="P59" s="16">
        <f t="shared" si="5"/>
        <v>0</v>
      </c>
      <c r="Q59" s="101">
        <v>0</v>
      </c>
      <c r="R59" s="101">
        <v>0</v>
      </c>
    </row>
    <row r="60" spans="2:18">
      <c r="B60" s="4"/>
      <c r="C60" s="94" t="s">
        <v>82</v>
      </c>
      <c r="D60" s="95">
        <v>0</v>
      </c>
      <c r="E60" s="96">
        <v>0</v>
      </c>
      <c r="F60" s="96">
        <v>0</v>
      </c>
      <c r="G60" s="96">
        <v>0</v>
      </c>
      <c r="H60" s="96">
        <v>0</v>
      </c>
      <c r="I60" s="96">
        <v>0</v>
      </c>
      <c r="J60" s="96">
        <v>0</v>
      </c>
      <c r="K60" s="96">
        <v>0</v>
      </c>
      <c r="L60" s="96">
        <v>0</v>
      </c>
      <c r="M60" s="96">
        <v>0</v>
      </c>
      <c r="N60" s="96">
        <v>0</v>
      </c>
      <c r="O60" s="96">
        <v>0</v>
      </c>
      <c r="P60" s="16">
        <f t="shared" si="5"/>
        <v>0</v>
      </c>
      <c r="Q60" s="101">
        <v>0</v>
      </c>
      <c r="R60" s="101">
        <v>0</v>
      </c>
    </row>
    <row r="61" spans="2:18">
      <c r="B61" s="4"/>
      <c r="C61" s="98" t="s">
        <v>83</v>
      </c>
      <c r="D61" s="95">
        <v>0</v>
      </c>
      <c r="E61" s="96">
        <v>0</v>
      </c>
      <c r="F61" s="96">
        <v>0</v>
      </c>
      <c r="G61" s="96">
        <v>0</v>
      </c>
      <c r="H61" s="96">
        <v>0</v>
      </c>
      <c r="I61" s="96">
        <v>0</v>
      </c>
      <c r="J61" s="96">
        <v>0</v>
      </c>
      <c r="K61" s="96">
        <v>0</v>
      </c>
      <c r="L61" s="96">
        <v>0</v>
      </c>
      <c r="M61" s="96">
        <v>0</v>
      </c>
      <c r="N61" s="96">
        <v>0</v>
      </c>
      <c r="O61" s="96">
        <v>0</v>
      </c>
      <c r="P61" s="16">
        <f t="shared" si="5"/>
        <v>0</v>
      </c>
      <c r="Q61" s="101">
        <v>0</v>
      </c>
      <c r="R61" s="101">
        <v>0</v>
      </c>
    </row>
    <row r="62" spans="2:18" ht="14.45" hidden="1" customHeight="1">
      <c r="B62" s="4"/>
      <c r="C62" s="99" t="s">
        <v>84</v>
      </c>
      <c r="D62" s="95">
        <v>0</v>
      </c>
      <c r="E62" s="96">
        <v>0</v>
      </c>
      <c r="F62" s="96">
        <v>0</v>
      </c>
      <c r="G62" s="96">
        <v>0</v>
      </c>
      <c r="H62" s="96">
        <v>0</v>
      </c>
      <c r="I62" s="96">
        <v>0</v>
      </c>
      <c r="J62" s="96">
        <v>0</v>
      </c>
      <c r="K62" s="96">
        <v>0</v>
      </c>
      <c r="L62" s="96">
        <v>0</v>
      </c>
      <c r="M62" s="96">
        <v>0</v>
      </c>
      <c r="N62" s="96">
        <v>0</v>
      </c>
      <c r="O62" s="96">
        <v>0</v>
      </c>
      <c r="P62" s="16">
        <f t="shared" si="5"/>
        <v>0</v>
      </c>
      <c r="Q62" s="101">
        <v>0</v>
      </c>
      <c r="R62" s="101">
        <v>0</v>
      </c>
    </row>
    <row r="63" spans="2:18" ht="14.45" hidden="1" customHeight="1">
      <c r="B63" s="4"/>
      <c r="C63" s="94" t="s">
        <v>85</v>
      </c>
      <c r="D63" s="95">
        <v>0</v>
      </c>
      <c r="E63" s="96">
        <v>0</v>
      </c>
      <c r="F63" s="96">
        <v>0</v>
      </c>
      <c r="G63" s="96">
        <v>0</v>
      </c>
      <c r="H63" s="96">
        <v>0</v>
      </c>
      <c r="I63" s="96">
        <v>0</v>
      </c>
      <c r="J63" s="96">
        <v>0</v>
      </c>
      <c r="K63" s="96">
        <v>0</v>
      </c>
      <c r="L63" s="96">
        <v>0</v>
      </c>
      <c r="M63" s="96">
        <v>0</v>
      </c>
      <c r="N63" s="96">
        <v>0</v>
      </c>
      <c r="O63" s="96">
        <v>0</v>
      </c>
      <c r="P63" s="16">
        <f t="shared" si="5"/>
        <v>0</v>
      </c>
      <c r="Q63" s="101">
        <v>0</v>
      </c>
      <c r="R63" s="101">
        <v>0</v>
      </c>
    </row>
    <row r="64" spans="2:18" ht="14.45" hidden="1" customHeight="1">
      <c r="B64" s="4"/>
      <c r="C64" s="94" t="s">
        <v>85</v>
      </c>
      <c r="D64" s="95">
        <v>0</v>
      </c>
      <c r="E64" s="96">
        <v>0</v>
      </c>
      <c r="F64" s="96">
        <v>0</v>
      </c>
      <c r="G64" s="96">
        <v>0</v>
      </c>
      <c r="H64" s="96">
        <v>0</v>
      </c>
      <c r="I64" s="96">
        <v>0</v>
      </c>
      <c r="J64" s="96">
        <v>0</v>
      </c>
      <c r="K64" s="96">
        <v>0</v>
      </c>
      <c r="L64" s="96">
        <v>0</v>
      </c>
      <c r="M64" s="96">
        <v>0</v>
      </c>
      <c r="N64" s="96">
        <v>0</v>
      </c>
      <c r="O64" s="96">
        <v>0</v>
      </c>
      <c r="P64" s="16">
        <f t="shared" si="5"/>
        <v>0</v>
      </c>
      <c r="Q64" s="101">
        <v>0</v>
      </c>
      <c r="R64" s="101">
        <v>0</v>
      </c>
    </row>
    <row r="65" spans="2:18" ht="14.45" hidden="1" customHeight="1">
      <c r="B65" s="4"/>
      <c r="C65" s="94" t="s">
        <v>85</v>
      </c>
      <c r="D65" s="95">
        <v>0</v>
      </c>
      <c r="E65" s="96">
        <v>0</v>
      </c>
      <c r="F65" s="96">
        <v>0</v>
      </c>
      <c r="G65" s="96">
        <v>0</v>
      </c>
      <c r="H65" s="96">
        <v>0</v>
      </c>
      <c r="I65" s="96">
        <v>0</v>
      </c>
      <c r="J65" s="96">
        <v>0</v>
      </c>
      <c r="K65" s="96">
        <v>0</v>
      </c>
      <c r="L65" s="96">
        <v>0</v>
      </c>
      <c r="M65" s="96">
        <v>0</v>
      </c>
      <c r="N65" s="96">
        <v>0</v>
      </c>
      <c r="O65" s="96">
        <v>0</v>
      </c>
      <c r="P65" s="16">
        <f t="shared" si="5"/>
        <v>0</v>
      </c>
      <c r="Q65" s="101">
        <v>0</v>
      </c>
      <c r="R65" s="101">
        <v>0</v>
      </c>
    </row>
    <row r="66" spans="2:18" ht="14.45" customHeight="1">
      <c r="B66" s="4"/>
      <c r="C66" s="94" t="s">
        <v>86</v>
      </c>
      <c r="D66" s="95">
        <v>0</v>
      </c>
      <c r="E66" s="96">
        <v>0</v>
      </c>
      <c r="F66" s="96">
        <v>0</v>
      </c>
      <c r="G66" s="96">
        <v>0</v>
      </c>
      <c r="H66" s="96">
        <v>0</v>
      </c>
      <c r="I66" s="96">
        <v>0</v>
      </c>
      <c r="J66" s="96">
        <v>0</v>
      </c>
      <c r="K66" s="96">
        <v>0</v>
      </c>
      <c r="L66" s="96">
        <v>0</v>
      </c>
      <c r="M66" s="96">
        <v>0</v>
      </c>
      <c r="N66" s="96">
        <v>0</v>
      </c>
      <c r="O66" s="96">
        <v>0</v>
      </c>
      <c r="P66" s="16">
        <f t="shared" si="5"/>
        <v>0</v>
      </c>
      <c r="Q66" s="101">
        <v>0</v>
      </c>
      <c r="R66" s="101">
        <v>0</v>
      </c>
    </row>
    <row r="67" spans="2:18" ht="14.45" customHeight="1">
      <c r="B67" s="4"/>
      <c r="C67" s="94" t="s">
        <v>85</v>
      </c>
      <c r="D67" s="95">
        <v>0</v>
      </c>
      <c r="E67" s="96">
        <v>0</v>
      </c>
      <c r="F67" s="96">
        <v>0</v>
      </c>
      <c r="G67" s="96">
        <v>0</v>
      </c>
      <c r="H67" s="96">
        <v>0</v>
      </c>
      <c r="I67" s="96">
        <v>0</v>
      </c>
      <c r="J67" s="96">
        <v>0</v>
      </c>
      <c r="K67" s="96">
        <v>0</v>
      </c>
      <c r="L67" s="96">
        <v>0</v>
      </c>
      <c r="M67" s="96">
        <v>0</v>
      </c>
      <c r="N67" s="96">
        <v>0</v>
      </c>
      <c r="O67" s="96">
        <v>0</v>
      </c>
      <c r="P67" s="16">
        <f t="shared" si="5"/>
        <v>0</v>
      </c>
      <c r="Q67" s="101">
        <v>0</v>
      </c>
      <c r="R67" s="101">
        <v>0</v>
      </c>
    </row>
    <row r="68" spans="2:18" ht="14.45" customHeight="1">
      <c r="B68" s="4"/>
      <c r="C68" s="94" t="s">
        <v>85</v>
      </c>
      <c r="D68" s="95">
        <v>0</v>
      </c>
      <c r="E68" s="96">
        <v>0</v>
      </c>
      <c r="F68" s="96">
        <v>0</v>
      </c>
      <c r="G68" s="96">
        <v>0</v>
      </c>
      <c r="H68" s="96">
        <v>0</v>
      </c>
      <c r="I68" s="96">
        <v>0</v>
      </c>
      <c r="J68" s="96">
        <v>0</v>
      </c>
      <c r="K68" s="96">
        <v>0</v>
      </c>
      <c r="L68" s="96">
        <v>0</v>
      </c>
      <c r="M68" s="96">
        <v>0</v>
      </c>
      <c r="N68" s="96">
        <v>0</v>
      </c>
      <c r="O68" s="96">
        <v>0</v>
      </c>
      <c r="P68" s="16">
        <f t="shared" si="5"/>
        <v>0</v>
      </c>
      <c r="Q68" s="101">
        <v>0</v>
      </c>
      <c r="R68" s="101">
        <v>0</v>
      </c>
    </row>
    <row r="69" spans="2:18" ht="15.75" thickBot="1">
      <c r="B69" s="4"/>
      <c r="C69" s="94" t="s">
        <v>85</v>
      </c>
      <c r="D69" s="97">
        <v>0</v>
      </c>
      <c r="E69" s="96">
        <v>0</v>
      </c>
      <c r="F69" s="96">
        <v>0</v>
      </c>
      <c r="G69" s="96">
        <v>0</v>
      </c>
      <c r="H69" s="96">
        <v>0</v>
      </c>
      <c r="I69" s="96">
        <v>0</v>
      </c>
      <c r="J69" s="96">
        <v>0</v>
      </c>
      <c r="K69" s="96">
        <v>0</v>
      </c>
      <c r="L69" s="96">
        <v>0</v>
      </c>
      <c r="M69" s="96">
        <v>0</v>
      </c>
      <c r="N69" s="96">
        <v>0</v>
      </c>
      <c r="O69" s="96">
        <v>0</v>
      </c>
      <c r="P69" s="16">
        <f t="shared" si="5"/>
        <v>0</v>
      </c>
      <c r="Q69" s="101">
        <f t="shared" ref="Q69:R69" si="10">O69*12</f>
        <v>0</v>
      </c>
      <c r="R69" s="101">
        <f t="shared" si="10"/>
        <v>0</v>
      </c>
    </row>
    <row r="70" spans="2:18" ht="19.5" thickBot="1">
      <c r="B70" s="4"/>
      <c r="C70" s="73" t="s">
        <v>87</v>
      </c>
      <c r="D70" s="17">
        <f t="shared" ref="D70:O70" si="11">SUM(D46:D69)</f>
        <v>0</v>
      </c>
      <c r="E70" s="63">
        <f t="shared" si="11"/>
        <v>0</v>
      </c>
      <c r="F70" s="63">
        <f t="shared" si="11"/>
        <v>0</v>
      </c>
      <c r="G70" s="63">
        <f t="shared" si="11"/>
        <v>0</v>
      </c>
      <c r="H70" s="63">
        <f t="shared" si="11"/>
        <v>0</v>
      </c>
      <c r="I70" s="63">
        <f t="shared" si="11"/>
        <v>0</v>
      </c>
      <c r="J70" s="63">
        <f t="shared" si="11"/>
        <v>0</v>
      </c>
      <c r="K70" s="63">
        <f t="shared" si="11"/>
        <v>0</v>
      </c>
      <c r="L70" s="63">
        <f t="shared" si="11"/>
        <v>0</v>
      </c>
      <c r="M70" s="63">
        <f t="shared" si="11"/>
        <v>0</v>
      </c>
      <c r="N70" s="63">
        <f t="shared" si="11"/>
        <v>0</v>
      </c>
      <c r="O70" s="63">
        <f t="shared" si="11"/>
        <v>0</v>
      </c>
      <c r="P70" s="63">
        <f t="shared" si="5"/>
        <v>0</v>
      </c>
      <c r="Q70" s="63">
        <f>SUM(Q46:Q69)</f>
        <v>0</v>
      </c>
      <c r="R70" s="63">
        <f>SUM(R46:R69)</f>
        <v>0</v>
      </c>
    </row>
    <row r="71" spans="2:18" s="71" customFormat="1" ht="25.5" customHeight="1" thickBot="1">
      <c r="B71" s="70"/>
      <c r="C71" s="74" t="s">
        <v>88</v>
      </c>
      <c r="D71" s="69">
        <f t="shared" ref="D71:O71" si="12">D44-D70</f>
        <v>0</v>
      </c>
      <c r="E71" s="69">
        <f t="shared" si="12"/>
        <v>0</v>
      </c>
      <c r="F71" s="69">
        <f t="shared" si="12"/>
        <v>0</v>
      </c>
      <c r="G71" s="69">
        <f t="shared" si="12"/>
        <v>0</v>
      </c>
      <c r="H71" s="69">
        <f t="shared" si="12"/>
        <v>0</v>
      </c>
      <c r="I71" s="69">
        <f t="shared" si="12"/>
        <v>0</v>
      </c>
      <c r="J71" s="69">
        <f t="shared" si="12"/>
        <v>0</v>
      </c>
      <c r="K71" s="69">
        <f t="shared" si="12"/>
        <v>0</v>
      </c>
      <c r="L71" s="69">
        <f t="shared" si="12"/>
        <v>0</v>
      </c>
      <c r="M71" s="69">
        <f t="shared" si="12"/>
        <v>0</v>
      </c>
      <c r="N71" s="69">
        <f t="shared" si="12"/>
        <v>0</v>
      </c>
      <c r="O71" s="69">
        <f t="shared" si="12"/>
        <v>0</v>
      </c>
      <c r="P71" s="69">
        <f t="shared" si="5"/>
        <v>0</v>
      </c>
      <c r="Q71" s="69">
        <f>SUM(E71:P71)</f>
        <v>0</v>
      </c>
      <c r="R71" s="69">
        <f>SUM(F71:Q71)</f>
        <v>0</v>
      </c>
    </row>
  </sheetData>
  <sheetProtection sheet="1" objects="1" scenarios="1"/>
  <mergeCells count="29">
    <mergeCell ref="B50:B52"/>
    <mergeCell ref="O38:O39"/>
    <mergeCell ref="P38:P39"/>
    <mergeCell ref="Q38:Q39"/>
    <mergeCell ref="R38:R39"/>
    <mergeCell ref="B45:B47"/>
    <mergeCell ref="B48:B49"/>
    <mergeCell ref="I38:I39"/>
    <mergeCell ref="J38:J39"/>
    <mergeCell ref="K38:K39"/>
    <mergeCell ref="L38:L39"/>
    <mergeCell ref="M38:M39"/>
    <mergeCell ref="N38:N39"/>
    <mergeCell ref="E28:O28"/>
    <mergeCell ref="D36:O36"/>
    <mergeCell ref="E37:O37"/>
    <mergeCell ref="B38:B44"/>
    <mergeCell ref="C38:C39"/>
    <mergeCell ref="D38:D39"/>
    <mergeCell ref="E38:E39"/>
    <mergeCell ref="F38:F39"/>
    <mergeCell ref="G38:G39"/>
    <mergeCell ref="H38:H39"/>
    <mergeCell ref="D27:O27"/>
    <mergeCell ref="Q4:W4"/>
    <mergeCell ref="F13:H13"/>
    <mergeCell ref="F14:H14"/>
    <mergeCell ref="D16:O16"/>
    <mergeCell ref="E17:O17"/>
  </mergeCells>
  <hyperlinks>
    <hyperlink ref="B48" location="'Home Space % Calculator'!A1" display="Haga clic para acceder a la calculadora de espacio" xr:uid="{93F18BE0-6A2F-48A3-BDD9-0673FB3652E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266BA-52D3-418C-907A-B5F55471D3AC}">
  <dimension ref="A1:F92"/>
  <sheetViews>
    <sheetView showGridLines="0" workbookViewId="0">
      <selection activeCell="C13" sqref="C13"/>
    </sheetView>
  </sheetViews>
  <sheetFormatPr defaultColWidth="12.5703125" defaultRowHeight="15" customHeight="1" zeroHeight="1"/>
  <cols>
    <col min="1" max="1" width="3.140625" style="22" customWidth="1"/>
    <col min="2" max="2" width="93.42578125" customWidth="1"/>
    <col min="3" max="3" width="14.28515625" customWidth="1"/>
    <col min="4" max="4" width="16.28515625" customWidth="1"/>
    <col min="5" max="5" width="93.42578125" customWidth="1"/>
    <col min="6" max="6" width="51.85546875" customWidth="1"/>
    <col min="8" max="8" width="41.5703125" customWidth="1"/>
    <col min="16384" max="16384" width="91.28515625" customWidth="1"/>
  </cols>
  <sheetData>
    <row r="1" spans="1:6" ht="12.4" customHeight="1" thickBot="1">
      <c r="A1" s="20"/>
      <c r="C1" s="21"/>
      <c r="F1" s="21"/>
    </row>
    <row r="2" spans="1:6" ht="60" customHeight="1" thickBot="1">
      <c r="B2" s="135" t="s">
        <v>89</v>
      </c>
      <c r="C2" s="136"/>
      <c r="D2" s="50"/>
      <c r="E2" s="135" t="s">
        <v>90</v>
      </c>
      <c r="F2" s="136"/>
    </row>
    <row r="3" spans="1:6" ht="15.75" thickBot="1">
      <c r="B3" s="23"/>
      <c r="C3" s="24"/>
      <c r="D3" s="50"/>
      <c r="E3" s="23"/>
      <c r="F3" s="24"/>
    </row>
    <row r="4" spans="1:6" ht="16.5" thickBot="1">
      <c r="B4" s="25" t="s">
        <v>91</v>
      </c>
      <c r="C4" s="26"/>
      <c r="D4" s="50"/>
      <c r="E4" s="25" t="s">
        <v>91</v>
      </c>
      <c r="F4" s="26"/>
    </row>
    <row r="5" spans="1:6" ht="48" thickBot="1">
      <c r="B5" s="27" t="s">
        <v>92</v>
      </c>
      <c r="C5" s="77">
        <v>2000</v>
      </c>
      <c r="D5" s="50"/>
      <c r="E5" s="27" t="s">
        <v>92</v>
      </c>
      <c r="F5" s="77">
        <v>0</v>
      </c>
    </row>
    <row r="6" spans="1:6" ht="15.75" thickBot="1">
      <c r="B6" s="29"/>
      <c r="C6" s="30"/>
      <c r="D6" s="50"/>
      <c r="E6" s="29"/>
      <c r="F6" s="30"/>
    </row>
    <row r="7" spans="1:6" ht="45.75" thickBot="1">
      <c r="B7" s="27" t="s">
        <v>93</v>
      </c>
      <c r="C7" s="77">
        <v>100</v>
      </c>
      <c r="D7" s="50"/>
      <c r="E7" s="27" t="s">
        <v>93</v>
      </c>
      <c r="F7" s="77">
        <v>0</v>
      </c>
    </row>
    <row r="8" spans="1:6" ht="15.75" thickBot="1">
      <c r="B8" s="29"/>
      <c r="C8" s="30"/>
      <c r="D8" s="50"/>
      <c r="E8" s="29"/>
      <c r="F8" s="30"/>
    </row>
    <row r="9" spans="1:6" ht="16.5" thickBot="1">
      <c r="B9" s="27" t="s">
        <v>94</v>
      </c>
      <c r="C9" s="103">
        <f>C7/C5</f>
        <v>0.05</v>
      </c>
      <c r="D9" s="50"/>
      <c r="E9" s="27" t="s">
        <v>94</v>
      </c>
      <c r="F9" s="103" t="e">
        <f>F7/F5</f>
        <v>#DIV/0!</v>
      </c>
    </row>
    <row r="10" spans="1:6" ht="15.75" thickBot="1">
      <c r="B10" s="29"/>
      <c r="C10" s="30"/>
      <c r="D10" s="50"/>
      <c r="E10" s="29"/>
      <c r="F10" s="30"/>
    </row>
    <row r="11" spans="1:6" ht="30.75" thickBot="1">
      <c r="B11" s="27" t="s">
        <v>95</v>
      </c>
      <c r="C11" s="77">
        <v>500</v>
      </c>
      <c r="D11" s="50"/>
      <c r="E11" s="27" t="s">
        <v>95</v>
      </c>
      <c r="F11" s="77">
        <v>0</v>
      </c>
    </row>
    <row r="12" spans="1:6" ht="15.75" thickBot="1">
      <c r="B12" s="29"/>
      <c r="C12" s="32"/>
      <c r="D12" s="50"/>
      <c r="E12" s="29"/>
      <c r="F12" s="32"/>
    </row>
    <row r="13" spans="1:6" ht="30.75" thickBot="1">
      <c r="B13" s="27" t="s">
        <v>96</v>
      </c>
      <c r="C13" s="103">
        <f>C11/C5</f>
        <v>0.25</v>
      </c>
      <c r="D13" s="50"/>
      <c r="E13" s="27" t="s">
        <v>96</v>
      </c>
      <c r="F13" s="103" t="e">
        <f>F11/F5</f>
        <v>#DIV/0!</v>
      </c>
    </row>
    <row r="14" spans="1:6" ht="15.75" thickBot="1">
      <c r="B14" s="33"/>
      <c r="C14" s="34"/>
      <c r="D14" s="50"/>
      <c r="E14" s="33"/>
      <c r="F14" s="34"/>
    </row>
    <row r="15" spans="1:6" ht="16.5" thickBot="1">
      <c r="B15" s="25" t="s">
        <v>97</v>
      </c>
      <c r="C15" s="26"/>
      <c r="D15" s="50"/>
      <c r="E15" s="25" t="s">
        <v>97</v>
      </c>
      <c r="F15" s="26"/>
    </row>
    <row r="16" spans="1:6" ht="15.75" thickBot="1">
      <c r="B16" s="27" t="s">
        <v>98</v>
      </c>
      <c r="C16" s="77">
        <v>40</v>
      </c>
      <c r="D16" s="50"/>
      <c r="E16" s="27" t="s">
        <v>98</v>
      </c>
      <c r="F16" s="77">
        <v>0</v>
      </c>
    </row>
    <row r="17" spans="2:6" ht="15.75" thickBot="1">
      <c r="B17" s="29"/>
      <c r="C17" s="30"/>
      <c r="D17" s="50"/>
      <c r="E17" s="29"/>
      <c r="F17" s="30"/>
    </row>
    <row r="18" spans="2:6" ht="75.75" thickBot="1">
      <c r="B18" s="27" t="s">
        <v>99</v>
      </c>
      <c r="C18" s="77">
        <v>10</v>
      </c>
      <c r="D18" s="50"/>
      <c r="E18" s="27" t="s">
        <v>99</v>
      </c>
      <c r="F18" s="77">
        <v>0</v>
      </c>
    </row>
    <row r="19" spans="2:6" ht="15.75" thickBot="1">
      <c r="B19" s="29"/>
      <c r="C19" s="30"/>
      <c r="D19" s="50"/>
      <c r="E19" s="29"/>
      <c r="F19" s="30"/>
    </row>
    <row r="20" spans="2:6" ht="15.75" thickBot="1">
      <c r="B20" s="27" t="s">
        <v>100</v>
      </c>
      <c r="C20" s="77">
        <v>1</v>
      </c>
      <c r="D20" s="50"/>
      <c r="E20" s="27" t="s">
        <v>100</v>
      </c>
      <c r="F20" s="77">
        <v>0</v>
      </c>
    </row>
    <row r="21" spans="2:6" ht="15.75" thickBot="1">
      <c r="B21" s="29"/>
      <c r="C21" s="30"/>
      <c r="D21" s="50"/>
      <c r="E21" s="29"/>
      <c r="F21" s="30"/>
    </row>
    <row r="22" spans="2:6" ht="54" customHeight="1" thickBot="1">
      <c r="B22" s="29" t="s">
        <v>101</v>
      </c>
      <c r="C22" s="77">
        <v>2</v>
      </c>
      <c r="D22" s="50"/>
      <c r="E22" s="29" t="s">
        <v>101</v>
      </c>
      <c r="F22" s="77">
        <v>0</v>
      </c>
    </row>
    <row r="23" spans="2:6" ht="15.75" thickBot="1">
      <c r="B23" s="29"/>
      <c r="C23" s="30"/>
      <c r="D23" s="50"/>
      <c r="E23" s="29"/>
      <c r="F23" s="30"/>
    </row>
    <row r="24" spans="2:6" ht="15.75" thickBot="1">
      <c r="B24" s="27" t="s">
        <v>102</v>
      </c>
      <c r="C24" s="42">
        <f>((C16+C18)*(52-C20))+(C22*C20)</f>
        <v>2552</v>
      </c>
      <c r="D24" s="50"/>
      <c r="E24" s="27" t="s">
        <v>102</v>
      </c>
      <c r="F24" s="42">
        <f>((F16+F18)*(52-F20))+(F22*F20)</f>
        <v>0</v>
      </c>
    </row>
    <row r="25" spans="2:6" ht="15.75" thickBot="1">
      <c r="B25" s="29"/>
      <c r="C25" s="30"/>
      <c r="D25" s="50"/>
      <c r="E25" s="29"/>
      <c r="F25" s="30"/>
    </row>
    <row r="26" spans="2:6" ht="27.75" customHeight="1" thickBot="1">
      <c r="B26" s="27" t="s">
        <v>103</v>
      </c>
      <c r="C26" s="103">
        <f>C24/8760</f>
        <v>0.29132420091324202</v>
      </c>
      <c r="D26" s="50"/>
      <c r="E26" s="27" t="s">
        <v>103</v>
      </c>
      <c r="F26" s="103">
        <f>F24/8760</f>
        <v>0</v>
      </c>
    </row>
    <row r="27" spans="2:6" ht="15.75" thickBot="1">
      <c r="B27" s="29"/>
      <c r="C27" s="26"/>
      <c r="D27" s="50"/>
      <c r="E27" s="29"/>
      <c r="F27" s="26"/>
    </row>
    <row r="28" spans="2:6" ht="16.5" thickBot="1">
      <c r="B28" s="36" t="s">
        <v>104</v>
      </c>
      <c r="C28" s="104">
        <f>(C9)+(C13*C26)</f>
        <v>0.12283105022831051</v>
      </c>
      <c r="D28" s="50"/>
      <c r="E28" s="36" t="s">
        <v>104</v>
      </c>
      <c r="F28" s="104" t="e">
        <f>(F9)+(F13*F26)</f>
        <v>#DIV/0!</v>
      </c>
    </row>
    <row r="29" spans="2:6" ht="15.75" hidden="1" thickBot="1">
      <c r="B29" s="38"/>
      <c r="C29" s="39"/>
      <c r="D29" s="50"/>
      <c r="E29" s="38"/>
      <c r="F29" s="39"/>
    </row>
    <row r="30" spans="2:6" ht="19.5" hidden="1" thickBot="1">
      <c r="B30" s="137" t="s">
        <v>105</v>
      </c>
      <c r="C30" s="138"/>
      <c r="D30" s="50"/>
      <c r="E30" s="137" t="s">
        <v>105</v>
      </c>
      <c r="F30" s="138"/>
    </row>
    <row r="31" spans="2:6" ht="15.75" hidden="1" thickBot="1">
      <c r="B31" s="23"/>
      <c r="C31" s="24"/>
      <c r="D31" s="50"/>
      <c r="E31" s="23"/>
      <c r="F31" s="24"/>
    </row>
    <row r="32" spans="2:6" ht="16.5" hidden="1" thickBot="1">
      <c r="B32" s="25" t="s">
        <v>106</v>
      </c>
      <c r="C32" s="26"/>
      <c r="D32" s="50"/>
      <c r="E32" s="25" t="s">
        <v>106</v>
      </c>
      <c r="F32" s="26"/>
    </row>
    <row r="33" spans="2:6" ht="45.75" hidden="1" thickBot="1">
      <c r="B33" s="27" t="s">
        <v>107</v>
      </c>
      <c r="C33" s="28">
        <v>2000</v>
      </c>
      <c r="D33" s="50"/>
      <c r="E33" s="27" t="s">
        <v>107</v>
      </c>
      <c r="F33" s="28">
        <v>2000</v>
      </c>
    </row>
    <row r="34" spans="2:6" ht="15.75" hidden="1" thickBot="1">
      <c r="B34" s="27"/>
      <c r="C34" s="40"/>
      <c r="D34" s="50"/>
      <c r="E34" s="27"/>
      <c r="F34" s="40"/>
    </row>
    <row r="35" spans="2:6" ht="45.75" hidden="1" thickBot="1">
      <c r="B35" s="27" t="s">
        <v>93</v>
      </c>
      <c r="C35" s="28">
        <v>100</v>
      </c>
      <c r="D35" s="50"/>
      <c r="E35" s="27" t="s">
        <v>93</v>
      </c>
      <c r="F35" s="28">
        <v>100</v>
      </c>
    </row>
    <row r="36" spans="2:6" ht="15.75" hidden="1" thickBot="1">
      <c r="B36" s="27"/>
      <c r="C36" s="30"/>
      <c r="D36" s="50"/>
      <c r="E36" s="27"/>
      <c r="F36" s="30"/>
    </row>
    <row r="37" spans="2:6" ht="16.5" hidden="1" thickBot="1">
      <c r="B37" s="27" t="s">
        <v>94</v>
      </c>
      <c r="C37" s="31">
        <f>C35/C33</f>
        <v>0.05</v>
      </c>
      <c r="D37" s="50"/>
      <c r="E37" s="27" t="s">
        <v>94</v>
      </c>
      <c r="F37" s="31">
        <f>F35/F33</f>
        <v>0.05</v>
      </c>
    </row>
    <row r="38" spans="2:6" ht="15.75" hidden="1" thickBot="1">
      <c r="B38" s="27"/>
      <c r="C38" s="40"/>
      <c r="D38" s="50"/>
      <c r="E38" s="27"/>
      <c r="F38" s="40"/>
    </row>
    <row r="39" spans="2:6" ht="32.25" hidden="1" thickBot="1">
      <c r="B39" s="27" t="s">
        <v>108</v>
      </c>
      <c r="C39" s="28">
        <v>1000</v>
      </c>
      <c r="D39" s="50"/>
      <c r="E39" s="27" t="s">
        <v>108</v>
      </c>
      <c r="F39" s="28">
        <v>1000</v>
      </c>
    </row>
    <row r="40" spans="2:6" ht="15.75" hidden="1" thickBot="1">
      <c r="B40" s="29"/>
      <c r="C40" s="32"/>
      <c r="D40" s="50"/>
      <c r="E40" s="29"/>
      <c r="F40" s="32"/>
    </row>
    <row r="41" spans="2:6" ht="16.5" hidden="1" thickBot="1">
      <c r="B41" s="27" t="s">
        <v>109</v>
      </c>
      <c r="C41" s="31">
        <f>(C39/C33)</f>
        <v>0.5</v>
      </c>
      <c r="D41" s="50"/>
      <c r="E41" s="27" t="s">
        <v>109</v>
      </c>
      <c r="F41" s="31">
        <f>(F39/F33)</f>
        <v>0.5</v>
      </c>
    </row>
    <row r="42" spans="2:6" ht="15.75" hidden="1" thickBot="1">
      <c r="B42" s="33"/>
      <c r="C42" s="34"/>
      <c r="D42" s="50"/>
      <c r="E42" s="33"/>
      <c r="F42" s="34"/>
    </row>
    <row r="43" spans="2:6" ht="16.5" hidden="1" thickBot="1">
      <c r="B43" s="25" t="s">
        <v>97</v>
      </c>
      <c r="C43" s="26"/>
      <c r="D43" s="50"/>
      <c r="E43" s="25" t="s">
        <v>97</v>
      </c>
      <c r="F43" s="26"/>
    </row>
    <row r="44" spans="2:6" ht="15.75" hidden="1" thickBot="1">
      <c r="B44" s="27" t="s">
        <v>98</v>
      </c>
      <c r="C44" s="28">
        <v>40</v>
      </c>
      <c r="D44" s="50"/>
      <c r="E44" s="27" t="s">
        <v>98</v>
      </c>
      <c r="F44" s="28">
        <v>40</v>
      </c>
    </row>
    <row r="45" spans="2:6" ht="15.75" hidden="1" thickBot="1">
      <c r="B45" s="29"/>
      <c r="C45" s="30"/>
      <c r="D45" s="50"/>
      <c r="E45" s="29"/>
      <c r="F45" s="30"/>
    </row>
    <row r="46" spans="2:6" ht="60.75" hidden="1" thickBot="1">
      <c r="B46" s="27" t="s">
        <v>110</v>
      </c>
      <c r="C46" s="28">
        <v>10</v>
      </c>
      <c r="D46" s="50"/>
      <c r="E46" s="27" t="s">
        <v>110</v>
      </c>
      <c r="F46" s="28">
        <v>10</v>
      </c>
    </row>
    <row r="47" spans="2:6" ht="15.75" hidden="1" thickBot="1">
      <c r="B47" s="29"/>
      <c r="C47" s="30"/>
      <c r="D47" s="50"/>
      <c r="E47" s="29"/>
      <c r="F47" s="30"/>
    </row>
    <row r="48" spans="2:6" ht="15.75" hidden="1" thickBot="1">
      <c r="B48" s="27" t="s">
        <v>111</v>
      </c>
      <c r="C48" s="28">
        <v>2</v>
      </c>
      <c r="D48" s="50"/>
      <c r="E48" s="27" t="s">
        <v>111</v>
      </c>
      <c r="F48" s="28">
        <v>2</v>
      </c>
    </row>
    <row r="49" spans="2:6" ht="15.75" hidden="1" thickBot="1">
      <c r="B49" s="29"/>
      <c r="C49" s="30"/>
      <c r="D49" s="50"/>
      <c r="E49" s="29"/>
      <c r="F49" s="30"/>
    </row>
    <row r="50" spans="2:6" ht="60.75" hidden="1" thickBot="1">
      <c r="B50" s="29" t="s">
        <v>101</v>
      </c>
      <c r="C50" s="28">
        <v>2</v>
      </c>
      <c r="D50" s="50"/>
      <c r="E50" s="29" t="s">
        <v>101</v>
      </c>
      <c r="F50" s="28">
        <v>2</v>
      </c>
    </row>
    <row r="51" spans="2:6" ht="15.75" hidden="1" thickBot="1">
      <c r="B51" s="29"/>
      <c r="C51" s="30"/>
      <c r="D51" s="50"/>
      <c r="E51" s="29"/>
      <c r="F51" s="30"/>
    </row>
    <row r="52" spans="2:6" ht="15.75" hidden="1" thickBot="1">
      <c r="B52" s="27" t="s">
        <v>102</v>
      </c>
      <c r="C52" s="35">
        <f>((C44+C46)*(52-C48))+(C50*C48)</f>
        <v>2504</v>
      </c>
      <c r="D52" s="50"/>
      <c r="E52" s="27" t="s">
        <v>102</v>
      </c>
      <c r="F52" s="35">
        <f>((F44+F46)*(52-F48))+(F50*F48)</f>
        <v>2504</v>
      </c>
    </row>
    <row r="53" spans="2:6" ht="15.75" hidden="1" thickBot="1">
      <c r="B53" s="29"/>
      <c r="C53" s="30"/>
      <c r="D53" s="50"/>
      <c r="E53" s="29"/>
      <c r="F53" s="30"/>
    </row>
    <row r="54" spans="2:6" ht="30.75" hidden="1" thickBot="1">
      <c r="B54" s="27" t="s">
        <v>112</v>
      </c>
      <c r="C54" s="31">
        <f>C52/8760</f>
        <v>0.28584474885844746</v>
      </c>
      <c r="D54" s="50"/>
      <c r="E54" s="27" t="s">
        <v>112</v>
      </c>
      <c r="F54" s="31">
        <f>F52/8760</f>
        <v>0.28584474885844746</v>
      </c>
    </row>
    <row r="55" spans="2:6" ht="15.75" hidden="1" thickBot="1">
      <c r="B55" s="29"/>
      <c r="C55" s="26"/>
      <c r="D55" s="50"/>
      <c r="E55" s="29"/>
      <c r="F55" s="26"/>
    </row>
    <row r="56" spans="2:6" ht="16.5" hidden="1" thickBot="1">
      <c r="B56" s="36" t="s">
        <v>113</v>
      </c>
      <c r="C56" s="37">
        <f>C37+(C41*C54)</f>
        <v>0.19292237442922372</v>
      </c>
      <c r="D56" s="50"/>
      <c r="E56" s="36" t="s">
        <v>113</v>
      </c>
      <c r="F56" s="37">
        <f>F37+(F41*F54)</f>
        <v>0.19292237442922372</v>
      </c>
    </row>
    <row r="57" spans="2:6" ht="16.5" hidden="1" thickBot="1">
      <c r="B57" s="41"/>
      <c r="C57" s="43"/>
      <c r="D57" s="51"/>
      <c r="E57" s="41"/>
      <c r="F57" s="43"/>
    </row>
    <row r="58" spans="2:6" hidden="1">
      <c r="B58" s="44"/>
      <c r="C58" s="34"/>
      <c r="D58" s="52"/>
      <c r="E58" s="44"/>
      <c r="F58" s="34"/>
    </row>
    <row r="59" spans="2:6" hidden="1">
      <c r="B59" s="45"/>
      <c r="C59" s="46"/>
      <c r="D59" s="52"/>
      <c r="E59" s="45"/>
      <c r="F59" s="46"/>
    </row>
    <row r="60" spans="2:6" ht="15.75" hidden="1">
      <c r="B60" s="47" t="s">
        <v>114</v>
      </c>
      <c r="C60" s="46"/>
      <c r="D60" s="52"/>
      <c r="E60" s="47" t="s">
        <v>114</v>
      </c>
      <c r="F60" s="46"/>
    </row>
    <row r="61" spans="2:6" ht="15.75" thickBot="1">
      <c r="B61" s="45" t="s">
        <v>1</v>
      </c>
      <c r="C61" s="46"/>
      <c r="D61" s="52"/>
      <c r="E61" s="45" t="s">
        <v>1</v>
      </c>
      <c r="F61" s="46"/>
    </row>
    <row r="62" spans="2:6" ht="15.75" thickBot="1">
      <c r="B62" s="48"/>
      <c r="C62" s="49"/>
      <c r="D62" s="50"/>
      <c r="E62" s="48"/>
      <c r="F62" s="49"/>
    </row>
    <row r="63" spans="2:6"/>
    <row r="64" spans="2:6" ht="15.75" thickBot="1"/>
    <row r="65" spans="2:6" ht="79.5" customHeight="1" thickBot="1">
      <c r="B65" s="105" t="s">
        <v>115</v>
      </c>
      <c r="F65" s="78" t="s">
        <v>116</v>
      </c>
    </row>
    <row r="66" spans="2:6"/>
    <row r="67" spans="2:6"/>
    <row r="68" spans="2:6"/>
    <row r="69" spans="2:6"/>
    <row r="70" spans="2:6"/>
    <row r="71" spans="2:6"/>
    <row r="72" spans="2:6"/>
    <row r="73" spans="2:6"/>
    <row r="74" spans="2:6"/>
    <row r="75" spans="2:6"/>
    <row r="76" spans="2:6"/>
    <row r="77" spans="2:6"/>
    <row r="78" spans="2:6"/>
    <row r="79" spans="2:6"/>
    <row r="80" spans="2:6"/>
    <row r="91"/>
    <row r="92"/>
  </sheetData>
  <sheetProtection sheet="1" objects="1" scenarios="1"/>
  <mergeCells count="4">
    <mergeCell ref="B2:C2"/>
    <mergeCell ref="E2:F2"/>
    <mergeCell ref="B30:C30"/>
    <mergeCell ref="E30:F3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4E02EE3314B9D4F99CAED3AB03150ED" ma:contentTypeVersion="19" ma:contentTypeDescription="Create a new document." ma:contentTypeScope="" ma:versionID="a51824c39ef47150a31a8f1bdbb1bd64">
  <xsd:schema xmlns:xsd="http://www.w3.org/2001/XMLSchema" xmlns:xs="http://www.w3.org/2001/XMLSchema" xmlns:p="http://schemas.microsoft.com/office/2006/metadata/properties" xmlns:ns2="0e4a7cd7-9c08-4f85-b6f1-aeecfa4fc993" xmlns:ns3="1d637215-6937-48a5-8974-77bb99fcf09c" targetNamespace="http://schemas.microsoft.com/office/2006/metadata/properties" ma:root="true" ma:fieldsID="4bdbe235c45cfa9bcd2689f0686a5c3e" ns2:_="" ns3:_="">
    <xsd:import namespace="0e4a7cd7-9c08-4f85-b6f1-aeecfa4fc993"/>
    <xsd:import namespace="1d637215-6937-48a5-8974-77bb99fcf09c"/>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4a7cd7-9c08-4f85-b6f1-aeecfa4fc9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7504f859-db0f-402b-882b-ede62df3a94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637215-6937-48a5-8974-77bb99fcf09c"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a139b98-c10c-42d0-a75e-f6d6e5ab04f5}" ma:internalName="TaxCatchAll" ma:showField="CatchAllData" ma:web="1d637215-6937-48a5-8974-77bb99fcf0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1d637215-6937-48a5-8974-77bb99fcf09c" xsi:nil="true"/>
    <lcf76f155ced4ddcb4097134ff3c332f xmlns="0e4a7cd7-9c08-4f85-b6f1-aeecfa4fc99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B0E0FAF-E756-431A-B947-C8BA1B00C912}"/>
</file>

<file path=customXml/itemProps2.xml><?xml version="1.0" encoding="utf-8"?>
<ds:datastoreItem xmlns:ds="http://schemas.openxmlformats.org/officeDocument/2006/customXml" ds:itemID="{247AD0F2-75F6-4F9E-82E7-8108E701CF15}"/>
</file>

<file path=customXml/itemProps3.xml><?xml version="1.0" encoding="utf-8"?>
<ds:datastoreItem xmlns:ds="http://schemas.openxmlformats.org/officeDocument/2006/customXml" ds:itemID="{299FDD11-81EB-4DF3-95E1-378CE3C3AD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Zayed Rodriguez</dc:creator>
  <cp:keywords/>
  <dc:description/>
  <cp:lastModifiedBy>Jennifer Garcia</cp:lastModifiedBy>
  <cp:revision/>
  <dcterms:created xsi:type="dcterms:W3CDTF">2025-07-23T17:18:17Z</dcterms:created>
  <dcterms:modified xsi:type="dcterms:W3CDTF">2026-02-03T20:32:20Z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0x01010004E02EE3314B9D4F99CAED3AB03150ED</vt:lpwstr>
  </property>
  <property fmtid="{D5CDD505-2E9C-101B-9397-08002B2CF9AE}" pid="3" name="MediaServiceImageTags">
    <vt:lpwstr/>
  </property>
</Properties>
</file>